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 tabRatio="950" firstSheet="2" activeTab="5"/>
  </bookViews>
  <sheets>
    <sheet name="汇总1" sheetId="25" r:id="rId1"/>
    <sheet name="1.4、支持种业科研（种业实验室" sheetId="32" r:id="rId2"/>
    <sheet name="3.1、支持食品加工项目" sheetId="6" r:id="rId3"/>
    <sheet name="4.2、支持各类“淮优”农产品专业协会项目" sheetId="34" r:id="rId4"/>
    <sheet name="5.1、支持三品一标和名牌农产品建设" sheetId="11" r:id="rId5"/>
    <sheet name="5.2、支持参加农产品展示展销活动" sheetId="12" r:id="rId6"/>
  </sheets>
  <definedNames>
    <definedName name="_xlnm._FilterDatabase" localSheetId="2" hidden="1">'3.1、支持食品加工项目'!$A$2:$K$14</definedName>
    <definedName name="_xlnm._FilterDatabase" localSheetId="4" hidden="1">'5.1、支持三品一标和名牌农产品建设'!$A$2:$I$13</definedName>
    <definedName name="_xlnm._FilterDatabase" localSheetId="5" hidden="1">'5.2、支持参加农产品展示展销活动'!$A$2:$K$10</definedName>
    <definedName name="_xlnm.Print_Titles" localSheetId="4">'5.1、支持三品一标和名牌农产品建设'!$A:$A,'5.1、支持三品一标和名牌农产品建设'!$2:$2</definedName>
    <definedName name="_xlnm.Print_Titles" localSheetId="5">'5.2、支持参加农产品展示展销活动'!$A:$A,'5.2、支持参加农产品展示展销活动'!$2:$2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<sst xmlns="http://schemas.openxmlformats.org/spreadsheetml/2006/main" count="217" uniqueCount="118">
  <si>
    <t>淮北市支持现代农业发展项目汇总表</t>
  </si>
  <si>
    <t>序号</t>
  </si>
  <si>
    <t>项目</t>
  </si>
  <si>
    <t>申报个数</t>
  </si>
  <si>
    <t>申报金额</t>
  </si>
  <si>
    <t>支持种业育繁推体系建设</t>
  </si>
  <si>
    <t>支持畜禽良种育繁推体系建设</t>
  </si>
  <si>
    <t>支持种质资源库（圃、场）库项目</t>
  </si>
  <si>
    <t>支持种业科研项目</t>
  </si>
  <si>
    <t>支持良种推广</t>
  </si>
  <si>
    <t>支持畜禽保种场</t>
  </si>
  <si>
    <t>支持食品加工项目</t>
  </si>
  <si>
    <t>支持绿色食品创新项目</t>
  </si>
  <si>
    <t>支持淮北市绿色食品行业协会、农副特产协会、淮北烫面协会</t>
  </si>
  <si>
    <t>主持各类“淮优”农产品专业协会</t>
  </si>
  <si>
    <t>支持淮北市新农人协会</t>
  </si>
  <si>
    <t>支持三品一标和名牌农产品建设</t>
  </si>
  <si>
    <t>支持参加农产品展示展销活动项目</t>
  </si>
  <si>
    <t>支持农业产业化重点龙头企业项目</t>
  </si>
  <si>
    <t>支持农业产业化生态农场项目</t>
  </si>
  <si>
    <t>支持核心育种场项目</t>
  </si>
  <si>
    <t>支持“淮优”农产品生产主体</t>
  </si>
  <si>
    <t>支持淮北优质农产品宣传推广</t>
  </si>
  <si>
    <t>支持农业信息化应用</t>
  </si>
  <si>
    <t>支持企业改造升级</t>
  </si>
  <si>
    <t>支持烫面门店建设</t>
  </si>
  <si>
    <t>支持原料基地建设</t>
  </si>
  <si>
    <t>支持中央厨房建设</t>
  </si>
  <si>
    <t>支持淮北烫面产业研究院全链条服务</t>
  </si>
  <si>
    <t>支持肉牛养殖扩容增量</t>
  </si>
  <si>
    <t>推动肉牛产业提档升级</t>
  </si>
  <si>
    <t>完善财政金融保险政策服务</t>
  </si>
  <si>
    <t>坚持科技赋能创新驱动</t>
  </si>
  <si>
    <t>合计</t>
  </si>
  <si>
    <t>支持种业科研项目汇总表（种业实验室）</t>
  </si>
  <si>
    <t>县区</t>
  </si>
  <si>
    <t>项目名称</t>
  </si>
  <si>
    <t>实施单位</t>
  </si>
  <si>
    <t>法定代表人</t>
  </si>
  <si>
    <t>财政支持内容</t>
  </si>
  <si>
    <t>设备投资
（万元）</t>
  </si>
  <si>
    <t>奖补标准</t>
  </si>
  <si>
    <t>县区审定奖补
金额（万元）</t>
  </si>
  <si>
    <t>核查审定投资额（万元）</t>
  </si>
  <si>
    <t>核查审定奖补
金额（万元）</t>
  </si>
  <si>
    <t>拟补贴金额市级拨付</t>
  </si>
  <si>
    <t>拟补贴金额县区配套</t>
  </si>
  <si>
    <t>市级系数</t>
  </si>
  <si>
    <t>县区系数</t>
  </si>
  <si>
    <t>杜集区</t>
  </si>
  <si>
    <t>乡村振兴蔬菜产业技术研究及培育基地项目</t>
  </si>
  <si>
    <t>　淮北市天汇农业发展有限公司</t>
  </si>
  <si>
    <t>刘秋光　</t>
  </si>
  <si>
    <t>对依托种业实验室(站)，建立种业院士、首席专家工作室(站)推进种业科技创新的，每年再安排工作室50万元经费，用于科研工作。</t>
  </si>
  <si>
    <t>50万</t>
  </si>
  <si>
    <t>合         计</t>
  </si>
  <si>
    <t>支持农产品加工业发展项目汇总表</t>
  </si>
  <si>
    <t>法定
代表人</t>
  </si>
  <si>
    <t>新建项目固投金额（万元）</t>
  </si>
  <si>
    <t>备注</t>
  </si>
  <si>
    <t>农产品生产加工基地项目</t>
  </si>
  <si>
    <t>淮北天汇食品加工有限公司</t>
  </si>
  <si>
    <t>孙帅</t>
  </si>
  <si>
    <t>对建成并投产的食品加工建设项目，固定资产投资额达到500万元(含)以上的食品生产加工新建项目、200万元(含)以上的食品生产加工扩(改)建项目，采取“先建后补、以奖代补”的方式，按其生产性固定资产总投资的20%给予一次性补助，每个企业补助金额最高不超过200万元。</t>
  </si>
  <si>
    <t>5000万</t>
  </si>
  <si>
    <t>淮北乡味客食品有限公司</t>
  </si>
  <si>
    <t>赵志昂</t>
  </si>
  <si>
    <t>支持各类“淮优”农产品专业协会项目汇总表</t>
  </si>
  <si>
    <t>年销售
收入（万元）</t>
  </si>
  <si>
    <t>会员
数量</t>
  </si>
  <si>
    <t>解决就业人数</t>
  </si>
  <si>
    <t>活动次数（次）</t>
  </si>
  <si>
    <t>杜集</t>
  </si>
  <si>
    <t>支持淮优农产品专业协会项目</t>
  </si>
  <si>
    <t>淮北市淮优农产品渔业协会</t>
  </si>
  <si>
    <t>牛雪梅</t>
  </si>
  <si>
    <t>合        计</t>
  </si>
  <si>
    <t>支持农产品质量认证和品牌创建</t>
  </si>
  <si>
    <t>淮北市杜集区泛华种植家庭农场</t>
  </si>
  <si>
    <t>张芳</t>
  </si>
  <si>
    <t>淮北市杜集区狄影农民专业合作社绿色食品认证奖补项目</t>
  </si>
  <si>
    <t>淮北市杜集区狄影农民专业合作社</t>
  </si>
  <si>
    <t>狄影</t>
  </si>
  <si>
    <t>杜集区华庆种植农场绿色食品认证</t>
  </si>
  <si>
    <t>淮北市杜集区华庆种植农场</t>
  </si>
  <si>
    <t>李冬梅</t>
  </si>
  <si>
    <t>杜集区家乐农场绿色食品认证奖补项目</t>
  </si>
  <si>
    <t>淮北市杜集区家乐农场</t>
  </si>
  <si>
    <t>郭健</t>
  </si>
  <si>
    <t>杜集区双佳家庭农场绿色食品认证奖补项目</t>
  </si>
  <si>
    <t>淮北市杜集区双佳家庭农场</t>
  </si>
  <si>
    <t>朱姚姚</t>
  </si>
  <si>
    <t>淮北市杜集区农业农村水利局</t>
  </si>
  <si>
    <t>高丽</t>
  </si>
  <si>
    <t>淮北市杜集区小麦垛家庭农场</t>
  </si>
  <si>
    <t>王纲要</t>
  </si>
  <si>
    <t>淮北市杜集区艳秋家庭农场</t>
  </si>
  <si>
    <t>申艳秋</t>
  </si>
  <si>
    <t>淮北市杜集区矿山集南山源家庭农场</t>
  </si>
  <si>
    <t>豆允祥</t>
  </si>
  <si>
    <t>合   计</t>
  </si>
  <si>
    <t>支持参加农产品展示展销活动项目汇总表</t>
  </si>
  <si>
    <t>支持农产品展示展销活动</t>
  </si>
  <si>
    <t>淮北统御食品科技有限公司</t>
  </si>
  <si>
    <t>赵维刚</t>
  </si>
  <si>
    <t>农产品展示展销</t>
  </si>
  <si>
    <t>淮北市杜集区石台镇开心家庭农场</t>
  </si>
  <si>
    <t>许春梅</t>
  </si>
  <si>
    <t>支持农展</t>
  </si>
  <si>
    <t>淮北市展望商贸有限公司</t>
  </si>
  <si>
    <t>农产品展销</t>
  </si>
  <si>
    <t>淮北藏徽源食品有限公司</t>
  </si>
  <si>
    <t>杨文静</t>
  </si>
  <si>
    <t>安徽沃邦生物科技有限公司</t>
  </si>
  <si>
    <t>朱新全</t>
  </si>
  <si>
    <t>安徽省高策现代农业科技园有限公司</t>
  </si>
  <si>
    <t>方昭铭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</si>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</sst>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9">
    <font>
      <sz val="11"/>
      <color theme="1"/>
      <name val="宋体"/>
      <charset val="134"/>
      <scheme val="minor"/>
    </font>
    <font>
      <sz val="10"/>
      <name val="仿宋"/>
      <charset val="134"/>
    </font>
    <font>
      <sz val="11"/>
      <name val="宋体"/>
      <charset val="134"/>
      <scheme val="minor"/>
    </font>
    <font>
      <b/>
      <sz val="18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sz val="10"/>
      <name val="宋体"/>
      <charset val="134"/>
      <scheme val="minor"/>
    </font>
    <font>
      <b/>
      <sz val="10"/>
      <color rgb="FF000000"/>
      <name val="仿宋"/>
      <charset val="134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sz val="11"/>
      <color theme="1"/>
      <name val="仿宋"/>
      <charset val="134"/>
    </font>
    <font>
      <sz val="10"/>
      <color rgb="FFFF0000"/>
      <name val="仿宋"/>
      <charset val="134"/>
    </font>
    <font>
      <b/>
      <sz val="18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8"/>
      <color theme="1"/>
      <name val="宋体"/>
      <charset val="134"/>
      <scheme val="minor"/>
    </font>
    <font>
      <sz val="10"/>
      <color rgb="FF000000"/>
      <name val="仿宋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/>
    <xf numFmtId="0" fontId="37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176" fontId="0" fillId="0" borderId="0" xfId="0" applyNumberFormat="1" applyFill="1">
      <alignment vertical="center"/>
    </xf>
    <xf numFmtId="0" fontId="9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/>
    </xf>
    <xf numFmtId="0" fontId="1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14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distributed" vertical="center"/>
    </xf>
    <xf numFmtId="9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176" fontId="0" fillId="0" borderId="0" xfId="0" applyNumberFormat="1">
      <alignment vertical="center"/>
    </xf>
    <xf numFmtId="0" fontId="9" fillId="0" borderId="0" xfId="0" applyFont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topLeftCell="A3" workbookViewId="0">
      <selection activeCell="D20" sqref="D20"/>
    </sheetView>
  </sheetViews>
  <sheetFormatPr defaultColWidth="9" defaultRowHeight="13.5" outlineLevelCol="3"/>
  <cols>
    <col min="1" max="1" width="5.625" customWidth="1"/>
    <col min="2" max="2" width="42.625" customWidth="1"/>
    <col min="3" max="3" width="29.625" customWidth="1"/>
    <col min="4" max="4" width="28.5" style="57" customWidth="1"/>
    <col min="5" max="5" width="4.75" customWidth="1"/>
    <col min="6" max="7" width="12.625"/>
  </cols>
  <sheetData>
    <row r="1" ht="22.5" spans="1:4">
      <c r="A1" s="58" t="s">
        <v>0</v>
      </c>
      <c r="B1" s="58"/>
      <c r="C1" s="58"/>
      <c r="D1" s="58"/>
    </row>
    <row r="2" ht="14.25" spans="1:4">
      <c r="A2" s="59" t="s">
        <v>1</v>
      </c>
      <c r="B2" s="59" t="s">
        <v>2</v>
      </c>
      <c r="C2" s="59" t="s">
        <v>3</v>
      </c>
      <c r="D2" s="60" t="s">
        <v>4</v>
      </c>
    </row>
    <row r="3" ht="14.25" spans="1:4">
      <c r="A3" s="61">
        <v>1</v>
      </c>
      <c r="B3" s="62" t="s">
        <v>5</v>
      </c>
      <c r="C3" s="61"/>
      <c r="D3" s="63"/>
    </row>
    <row r="4" ht="14.25" spans="1:4">
      <c r="A4" s="61">
        <v>2</v>
      </c>
      <c r="B4" s="62" t="s">
        <v>6</v>
      </c>
      <c r="C4" s="61"/>
      <c r="D4" s="63"/>
    </row>
    <row r="5" ht="14.25" spans="1:4">
      <c r="A5" s="61">
        <v>3</v>
      </c>
      <c r="B5" s="62" t="s">
        <v>7</v>
      </c>
      <c r="C5" s="61"/>
      <c r="D5" s="63"/>
    </row>
    <row r="6" ht="14.25" spans="1:4">
      <c r="A6" s="61">
        <v>4</v>
      </c>
      <c r="B6" s="62" t="s">
        <v>8</v>
      </c>
      <c r="C6" s="61">
        <v>1</v>
      </c>
      <c r="D6" s="63">
        <v>50</v>
      </c>
    </row>
    <row r="7" ht="14.25" spans="1:4">
      <c r="A7" s="61">
        <v>5</v>
      </c>
      <c r="B7" s="62" t="s">
        <v>9</v>
      </c>
      <c r="C7" s="61"/>
      <c r="D7" s="63"/>
    </row>
    <row r="8" ht="14.25" spans="1:4">
      <c r="A8" s="61">
        <v>6</v>
      </c>
      <c r="B8" s="62" t="s">
        <v>10</v>
      </c>
      <c r="C8" s="61"/>
      <c r="D8" s="63"/>
    </row>
    <row r="9" ht="14.25" spans="1:4">
      <c r="A9" s="61">
        <v>7</v>
      </c>
      <c r="B9" s="64" t="s">
        <v>11</v>
      </c>
      <c r="C9" s="61">
        <v>2</v>
      </c>
      <c r="D9" s="63">
        <v>382.15</v>
      </c>
    </row>
    <row r="10" ht="14.25" spans="1:4">
      <c r="A10" s="61">
        <v>8</v>
      </c>
      <c r="B10" s="64" t="s">
        <v>12</v>
      </c>
      <c r="C10" s="61"/>
      <c r="D10" s="63"/>
    </row>
    <row r="11" ht="28.5" spans="1:4">
      <c r="A11" s="61">
        <v>9</v>
      </c>
      <c r="B11" s="64" t="s">
        <v>13</v>
      </c>
      <c r="C11" s="61"/>
      <c r="D11" s="63"/>
    </row>
    <row r="12" ht="14.25" spans="1:4">
      <c r="A12" s="61">
        <v>10</v>
      </c>
      <c r="B12" s="64" t="s">
        <v>14</v>
      </c>
      <c r="C12" s="61">
        <v>1</v>
      </c>
      <c r="D12" s="63">
        <v>20</v>
      </c>
    </row>
    <row r="13" ht="14.25" spans="1:4">
      <c r="A13" s="61">
        <v>11</v>
      </c>
      <c r="B13" s="64" t="s">
        <v>15</v>
      </c>
      <c r="C13" s="61"/>
      <c r="D13" s="63"/>
    </row>
    <row r="14" ht="14.25" spans="1:4">
      <c r="A14" s="61">
        <v>12</v>
      </c>
      <c r="B14" s="64" t="s">
        <v>16</v>
      </c>
      <c r="C14" s="61">
        <v>10</v>
      </c>
      <c r="D14" s="63">
        <v>71</v>
      </c>
    </row>
    <row r="15" ht="14.25" spans="1:4">
      <c r="A15" s="61">
        <v>13</v>
      </c>
      <c r="B15" s="64" t="s">
        <v>17</v>
      </c>
      <c r="C15" s="61">
        <v>7</v>
      </c>
      <c r="D15" s="63">
        <v>4</v>
      </c>
    </row>
    <row r="16" ht="14.25" spans="1:4">
      <c r="A16" s="61">
        <v>14</v>
      </c>
      <c r="B16" s="64" t="s">
        <v>18</v>
      </c>
      <c r="C16" s="62"/>
      <c r="D16" s="63"/>
    </row>
    <row r="17" ht="14.25" spans="1:4">
      <c r="A17" s="61">
        <v>15</v>
      </c>
      <c r="B17" s="64" t="s">
        <v>19</v>
      </c>
      <c r="C17" s="62"/>
      <c r="D17" s="63"/>
    </row>
    <row r="18" ht="14.25" spans="1:4">
      <c r="A18" s="61">
        <v>16</v>
      </c>
      <c r="B18" s="65" t="s">
        <v>20</v>
      </c>
      <c r="C18" s="62"/>
      <c r="D18" s="63"/>
    </row>
    <row r="19" ht="14.25" spans="1:4">
      <c r="A19" s="61">
        <v>17</v>
      </c>
      <c r="B19" s="64" t="s">
        <v>21</v>
      </c>
      <c r="C19" s="62"/>
      <c r="D19" s="63"/>
    </row>
    <row r="20" ht="14.25" spans="1:4">
      <c r="A20" s="61">
        <v>18</v>
      </c>
      <c r="B20" s="64" t="s">
        <v>22</v>
      </c>
      <c r="C20" s="62"/>
      <c r="D20" s="63"/>
    </row>
    <row r="21" ht="14.25" spans="1:4">
      <c r="A21" s="61">
        <v>19</v>
      </c>
      <c r="B21" s="64" t="s">
        <v>23</v>
      </c>
      <c r="C21" s="62"/>
      <c r="D21" s="63"/>
    </row>
    <row r="22" ht="14.25" spans="1:4">
      <c r="A22" s="61">
        <v>20</v>
      </c>
      <c r="B22" s="64" t="s">
        <v>24</v>
      </c>
      <c r="C22" s="62"/>
      <c r="D22" s="63"/>
    </row>
    <row r="23" ht="14.25" spans="1:4">
      <c r="A23" s="61">
        <v>21</v>
      </c>
      <c r="B23" s="64" t="s">
        <v>25</v>
      </c>
      <c r="C23" s="62"/>
      <c r="D23" s="63"/>
    </row>
    <row r="24" ht="14.25" spans="1:4">
      <c r="A24" s="61">
        <v>22</v>
      </c>
      <c r="B24" s="64" t="s">
        <v>26</v>
      </c>
      <c r="C24" s="62"/>
      <c r="D24" s="63"/>
    </row>
    <row r="25" ht="14.25" spans="1:4">
      <c r="A25" s="61">
        <v>23</v>
      </c>
      <c r="B25" s="64" t="s">
        <v>27</v>
      </c>
      <c r="C25" s="62"/>
      <c r="D25" s="63"/>
    </row>
    <row r="26" ht="14.25" spans="1:4">
      <c r="A26" s="61">
        <v>24</v>
      </c>
      <c r="B26" s="64" t="s">
        <v>28</v>
      </c>
      <c r="C26" s="62"/>
      <c r="D26" s="63"/>
    </row>
    <row r="27" ht="14.25" spans="1:4">
      <c r="A27" s="61">
        <v>25</v>
      </c>
      <c r="B27" s="64" t="s">
        <v>29</v>
      </c>
      <c r="C27" s="62"/>
      <c r="D27" s="63"/>
    </row>
    <row r="28" ht="14.25" spans="1:4">
      <c r="A28" s="61">
        <v>26</v>
      </c>
      <c r="B28" s="64" t="s">
        <v>30</v>
      </c>
      <c r="C28" s="62"/>
      <c r="D28" s="63"/>
    </row>
    <row r="29" ht="14.25" spans="1:4">
      <c r="A29" s="61">
        <v>27</v>
      </c>
      <c r="B29" s="64" t="s">
        <v>31</v>
      </c>
      <c r="C29" s="62"/>
      <c r="D29" s="63"/>
    </row>
    <row r="30" ht="14.25" spans="1:4">
      <c r="A30" s="61">
        <v>28</v>
      </c>
      <c r="B30" s="64" t="s">
        <v>32</v>
      </c>
      <c r="C30" s="62"/>
      <c r="D30" s="63"/>
    </row>
    <row r="31" ht="14.25" spans="1:4">
      <c r="A31" s="66" t="s">
        <v>33</v>
      </c>
      <c r="B31" s="67"/>
      <c r="C31" s="62"/>
      <c r="D31" s="63"/>
    </row>
    <row r="32" ht="14.25" spans="1:4">
      <c r="A32" s="61"/>
      <c r="B32" s="61"/>
      <c r="C32" s="61">
        <f>SUM(C6:C31)</f>
        <v>21</v>
      </c>
      <c r="D32" s="63">
        <f>SUM(D6:D31)</f>
        <v>527.15</v>
      </c>
    </row>
  </sheetData>
  <mergeCells count="2">
    <mergeCell ref="A1:D1"/>
    <mergeCell ref="A31:B31"/>
  </mergeCells>
  <pageMargins left="0.751388888888889" right="0.751388888888889" top="1" bottom="1" header="0.5" footer="0.5"/>
  <pageSetup paperSize="9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F2" sqref="F$1:G$1048576"/>
    </sheetView>
  </sheetViews>
  <sheetFormatPr defaultColWidth="9" defaultRowHeight="13.5"/>
  <cols>
    <col min="1" max="1" width="4.625" style="25" customWidth="1"/>
    <col min="2" max="2" width="7.375" style="25" customWidth="1"/>
    <col min="3" max="3" width="15.875" style="25" customWidth="1"/>
    <col min="4" max="4" width="13" style="25" customWidth="1"/>
    <col min="5" max="5" width="7.375" style="26" customWidth="1"/>
    <col min="6" max="6" width="18.625" style="25" customWidth="1"/>
    <col min="7" max="7" width="8.25" style="25" customWidth="1"/>
    <col min="8" max="8" width="9.375" style="25" customWidth="1"/>
    <col min="9" max="9" width="6.375" style="25" customWidth="1"/>
    <col min="10" max="10" width="5.875" style="25" customWidth="1"/>
    <col min="11" max="11" width="7" style="25" customWidth="1"/>
    <col min="12" max="12" width="7.125" style="25" customWidth="1"/>
    <col min="13" max="13" width="7.25" style="25" customWidth="1"/>
    <col min="14" max="14" width="6.375" style="25" hidden="1" customWidth="1"/>
    <col min="15" max="15" width="9" style="25" hidden="1" customWidth="1"/>
    <col min="16" max="16384" width="9" style="25"/>
  </cols>
  <sheetData>
    <row r="1" ht="22.5" spans="1:13">
      <c r="A1" s="51" t="s">
        <v>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ht="72" spans="1:15">
      <c r="A2" s="19" t="s">
        <v>1</v>
      </c>
      <c r="B2" s="19" t="s">
        <v>35</v>
      </c>
      <c r="C2" s="19" t="s">
        <v>36</v>
      </c>
      <c r="D2" s="19" t="s">
        <v>37</v>
      </c>
      <c r="E2" s="6" t="s">
        <v>38</v>
      </c>
      <c r="F2" s="19" t="s">
        <v>39</v>
      </c>
      <c r="G2" s="48" t="s">
        <v>40</v>
      </c>
      <c r="H2" s="52" t="s">
        <v>41</v>
      </c>
      <c r="I2" s="6" t="s">
        <v>42</v>
      </c>
      <c r="J2" s="6" t="s">
        <v>43</v>
      </c>
      <c r="K2" s="6" t="s">
        <v>44</v>
      </c>
      <c r="L2" s="18" t="s">
        <v>45</v>
      </c>
      <c r="M2" s="18" t="s">
        <v>46</v>
      </c>
      <c r="N2" s="20" t="s">
        <v>47</v>
      </c>
      <c r="O2" s="21" t="s">
        <v>48</v>
      </c>
    </row>
    <row r="3" ht="72" spans="1:15">
      <c r="A3" s="37">
        <v>1</v>
      </c>
      <c r="B3" s="37" t="s">
        <v>49</v>
      </c>
      <c r="C3" s="53" t="s">
        <v>50</v>
      </c>
      <c r="D3" s="54" t="s">
        <v>51</v>
      </c>
      <c r="E3" s="11" t="s">
        <v>52</v>
      </c>
      <c r="F3" s="53" t="s">
        <v>53</v>
      </c>
      <c r="G3" s="53">
        <v>324.13</v>
      </c>
      <c r="H3" s="55" t="s">
        <v>54</v>
      </c>
      <c r="I3" s="33">
        <v>50</v>
      </c>
      <c r="J3" s="31"/>
      <c r="K3" s="31"/>
      <c r="L3" s="31"/>
      <c r="M3" s="31"/>
      <c r="N3" s="2">
        <f>汇总1!E34</f>
        <v>0</v>
      </c>
      <c r="O3" s="25">
        <f>汇总1!E36</f>
        <v>0</v>
      </c>
    </row>
    <row r="4" spans="1:13">
      <c r="A4" s="35"/>
      <c r="B4" s="10" t="s">
        <v>55</v>
      </c>
      <c r="C4" s="10"/>
      <c r="D4" s="10"/>
      <c r="E4" s="10"/>
      <c r="F4" s="10"/>
      <c r="G4" s="10"/>
      <c r="H4" s="10"/>
      <c r="I4" s="31"/>
      <c r="J4" s="31"/>
      <c r="K4" s="31"/>
      <c r="L4" s="31"/>
      <c r="M4" s="31"/>
    </row>
    <row r="11" spans="7:7">
      <c r="G11" s="56"/>
    </row>
  </sheetData>
  <mergeCells count="2">
    <mergeCell ref="A1:M1"/>
    <mergeCell ref="B4:H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zoomScale="90" zoomScaleNormal="90" workbookViewId="0">
      <selection activeCell="F1" sqref="F$1:F$1048576"/>
    </sheetView>
  </sheetViews>
  <sheetFormatPr defaultColWidth="9" defaultRowHeight="13.5" outlineLevelRow="4"/>
  <cols>
    <col min="1" max="1" width="4.625" customWidth="1"/>
    <col min="3" max="4" width="7.21666666666667" customWidth="1"/>
    <col min="5" max="5" width="9.625" customWidth="1"/>
    <col min="6" max="7" width="14.625" customWidth="1"/>
    <col min="8" max="8" width="10.275" customWidth="1"/>
    <col min="9" max="11" width="12" customWidth="1"/>
    <col min="12" max="12" width="15.875" customWidth="1"/>
    <col min="13" max="14" width="9" hidden="1" customWidth="1"/>
  </cols>
  <sheetData>
    <row r="1" ht="22.5" spans="1:12">
      <c r="A1" s="43" t="s">
        <v>56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ht="48" spans="1:14">
      <c r="A2" s="19" t="s">
        <v>1</v>
      </c>
      <c r="B2" s="19" t="s">
        <v>35</v>
      </c>
      <c r="C2" s="19" t="s">
        <v>36</v>
      </c>
      <c r="D2" s="19" t="s">
        <v>37</v>
      </c>
      <c r="E2" s="6" t="s">
        <v>57</v>
      </c>
      <c r="F2" s="19" t="s">
        <v>39</v>
      </c>
      <c r="G2" s="19" t="s">
        <v>58</v>
      </c>
      <c r="H2" s="44" t="s">
        <v>42</v>
      </c>
      <c r="I2" s="44" t="s">
        <v>44</v>
      </c>
      <c r="J2" s="18" t="s">
        <v>45</v>
      </c>
      <c r="K2" s="18" t="s">
        <v>46</v>
      </c>
      <c r="L2" s="48" t="s">
        <v>59</v>
      </c>
      <c r="M2" s="20" t="s">
        <v>47</v>
      </c>
      <c r="N2" s="21" t="s">
        <v>48</v>
      </c>
    </row>
    <row r="3" ht="192" spans="1:14">
      <c r="A3" s="11">
        <v>1</v>
      </c>
      <c r="B3" s="11" t="s">
        <v>49</v>
      </c>
      <c r="C3" s="11" t="s">
        <v>60</v>
      </c>
      <c r="D3" s="11" t="s">
        <v>61</v>
      </c>
      <c r="E3" s="11" t="s">
        <v>62</v>
      </c>
      <c r="F3" s="11" t="s">
        <v>63</v>
      </c>
      <c r="G3" s="11" t="s">
        <v>64</v>
      </c>
      <c r="H3" s="33">
        <v>200</v>
      </c>
      <c r="I3" s="33"/>
      <c r="J3" s="49"/>
      <c r="K3" s="49"/>
      <c r="L3" s="45"/>
      <c r="M3" s="2">
        <f>汇总1!E34</f>
        <v>0</v>
      </c>
      <c r="N3">
        <f>汇总1!E36</f>
        <v>0</v>
      </c>
    </row>
    <row r="4" ht="192" spans="1:14">
      <c r="A4" s="11">
        <v>2</v>
      </c>
      <c r="B4" s="10" t="s">
        <v>49</v>
      </c>
      <c r="C4" s="11" t="s">
        <v>60</v>
      </c>
      <c r="D4" s="11" t="s">
        <v>65</v>
      </c>
      <c r="E4" s="11" t="s">
        <v>66</v>
      </c>
      <c r="F4" s="11" t="s">
        <v>63</v>
      </c>
      <c r="G4" s="11">
        <v>5500</v>
      </c>
      <c r="H4" s="33">
        <v>181.15</v>
      </c>
      <c r="I4" s="33"/>
      <c r="J4" s="49"/>
      <c r="K4" s="49"/>
      <c r="L4" s="45"/>
      <c r="M4" s="2">
        <f>汇总1!E34</f>
        <v>0</v>
      </c>
      <c r="N4">
        <f>汇总1!E36</f>
        <v>0</v>
      </c>
    </row>
    <row r="5" spans="1:12">
      <c r="A5" s="45"/>
      <c r="B5" s="46" t="s">
        <v>55</v>
      </c>
      <c r="C5" s="46"/>
      <c r="D5" s="46"/>
      <c r="E5" s="46"/>
      <c r="F5" s="46"/>
      <c r="G5" s="46"/>
      <c r="H5" s="47">
        <f>SUM(H3:H4)</f>
        <v>381.15</v>
      </c>
      <c r="I5" s="47"/>
      <c r="J5" s="50">
        <f>SUM(J3:J4)</f>
        <v>0</v>
      </c>
      <c r="K5" s="50">
        <f>SUM(K3:K4)</f>
        <v>0</v>
      </c>
      <c r="L5" s="45"/>
    </row>
  </sheetData>
  <autoFilter ref="A2:K14">
    <extLst>
      <etc:autoFilterAnalysis etc:version="v1" etc:showPane="0">
        <etc:analysisCharts>
          <etc:chart etc:type="pie">
            <etc:category etc:colId="1"/>
            <etc:seriesCollections etc:count="1">
              <etc:series etc:colId="9" etc:subtotal="sum"/>
            </etc:seriesCollections>
          </etc:chart>
        </etc:analysisCharts>
      </etc:autoFilterAnalysis>
    </extLst>
  </autoFilter>
  <mergeCells count="2">
    <mergeCell ref="A1:L1"/>
    <mergeCell ref="B5:F5"/>
  </mergeCells>
  <pageMargins left="0.751388888888889" right="0.751388888888889" top="1" bottom="1" header="0.5" footer="0.5"/>
  <pageSetup paperSize="9" scale="83" fitToHeight="0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workbookViewId="0">
      <selection activeCell="F2" sqref="F$1:F$1048576"/>
    </sheetView>
  </sheetViews>
  <sheetFormatPr defaultColWidth="9" defaultRowHeight="13.5" outlineLevelRow="3"/>
  <cols>
    <col min="1" max="2" width="4.625" style="25" customWidth="1"/>
    <col min="3" max="3" width="12.25" style="25" customWidth="1"/>
    <col min="4" max="4" width="11.5" style="25" customWidth="1"/>
    <col min="5" max="5" width="5.125" style="25" customWidth="1"/>
    <col min="6" max="6" width="8.75" style="25" customWidth="1"/>
    <col min="7" max="7" width="7.5" style="25" customWidth="1"/>
    <col min="8" max="8" width="9.25" style="25" customWidth="1"/>
    <col min="9" max="9" width="3.75" style="25" customWidth="1"/>
    <col min="10" max="10" width="6.875" style="25" customWidth="1"/>
    <col min="11" max="11" width="6.5" style="25" customWidth="1"/>
    <col min="12" max="12" width="6.875" style="39" customWidth="1"/>
    <col min="13" max="13" width="11.5" style="25" hidden="1" customWidth="1"/>
    <col min="14" max="14" width="9" style="25" hidden="1" customWidth="1"/>
    <col min="15" max="16384" width="9" style="25"/>
  </cols>
  <sheetData>
    <row r="1" ht="22.5" spans="1:12">
      <c r="A1" s="40" t="s">
        <v>67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ht="84" spans="1:14">
      <c r="A2" s="19" t="s">
        <v>1</v>
      </c>
      <c r="B2" s="19" t="s">
        <v>35</v>
      </c>
      <c r="C2" s="19" t="s">
        <v>36</v>
      </c>
      <c r="D2" s="19" t="s">
        <v>37</v>
      </c>
      <c r="E2" s="6" t="s">
        <v>38</v>
      </c>
      <c r="F2" s="19" t="s">
        <v>68</v>
      </c>
      <c r="G2" s="19" t="s">
        <v>69</v>
      </c>
      <c r="H2" s="19" t="s">
        <v>70</v>
      </c>
      <c r="I2" s="19" t="s">
        <v>71</v>
      </c>
      <c r="J2" s="6" t="s">
        <v>42</v>
      </c>
      <c r="K2" s="6" t="s">
        <v>44</v>
      </c>
      <c r="L2" s="18" t="s">
        <v>45</v>
      </c>
      <c r="M2" s="20" t="s">
        <v>47</v>
      </c>
      <c r="N2" s="21" t="s">
        <v>48</v>
      </c>
    </row>
    <row r="3" ht="36" spans="1:14">
      <c r="A3" s="11">
        <v>1</v>
      </c>
      <c r="B3" s="41" t="s">
        <v>72</v>
      </c>
      <c r="C3" s="42" t="s">
        <v>73</v>
      </c>
      <c r="D3" s="41" t="s">
        <v>74</v>
      </c>
      <c r="E3" s="11" t="s">
        <v>75</v>
      </c>
      <c r="F3" s="33">
        <v>7538</v>
      </c>
      <c r="G3" s="33">
        <v>165</v>
      </c>
      <c r="H3" s="33">
        <v>2000</v>
      </c>
      <c r="I3" s="33"/>
      <c r="J3" s="33">
        <v>20</v>
      </c>
      <c r="K3" s="33"/>
      <c r="L3" s="31">
        <f>ROUND(K3*M3,2)</f>
        <v>0</v>
      </c>
      <c r="M3" s="2">
        <f>汇总1!E34</f>
        <v>0</v>
      </c>
      <c r="N3" s="25">
        <f>汇总1!E36</f>
        <v>0</v>
      </c>
    </row>
    <row r="4" spans="1:12">
      <c r="A4" s="35"/>
      <c r="B4" s="10" t="s">
        <v>76</v>
      </c>
      <c r="C4" s="10"/>
      <c r="D4" s="10"/>
      <c r="E4" s="10"/>
      <c r="F4" s="31"/>
      <c r="G4" s="31"/>
      <c r="H4" s="31"/>
      <c r="I4" s="31"/>
      <c r="J4" s="31">
        <f>SUM(J3:J3)</f>
        <v>20</v>
      </c>
      <c r="K4" s="31">
        <f>SUM(K3:K3)</f>
        <v>0</v>
      </c>
      <c r="L4" s="31">
        <f>SUM(L3:L3)</f>
        <v>0</v>
      </c>
    </row>
  </sheetData>
  <mergeCells count="2">
    <mergeCell ref="A1:L1"/>
    <mergeCell ref="B4:E4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zoomScale="90" zoomScaleNormal="90" workbookViewId="0">
      <selection activeCell="P19" sqref="P19"/>
    </sheetView>
  </sheetViews>
  <sheetFormatPr defaultColWidth="9" defaultRowHeight="14.25"/>
  <cols>
    <col min="1" max="1" width="3.89166666666667" style="25" customWidth="1"/>
    <col min="2" max="2" width="8.19166666666667" style="26" customWidth="1"/>
    <col min="3" max="3" width="16.375" style="27" customWidth="1"/>
    <col min="4" max="4" width="15.825" style="28" customWidth="1"/>
    <col min="5" max="5" width="8.33333333333333" style="25" customWidth="1"/>
    <col min="6" max="6" width="18.75" style="26" customWidth="1"/>
    <col min="7" max="7" width="9.025" style="26" customWidth="1"/>
    <col min="8" max="8" width="6.65833333333333" style="26" customWidth="1"/>
    <col min="9" max="9" width="6.525" style="25" customWidth="1"/>
    <col min="10" max="10" width="6.25" style="25" customWidth="1"/>
    <col min="11" max="11" width="11.5" style="25" hidden="1" customWidth="1"/>
    <col min="12" max="12" width="9" style="25" hidden="1" customWidth="1"/>
    <col min="13" max="16384" width="9" style="25"/>
  </cols>
  <sheetData>
    <row r="1" ht="22.5" spans="1:10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</row>
    <row r="2" ht="60" spans="1:12">
      <c r="A2" s="19" t="s">
        <v>1</v>
      </c>
      <c r="B2" s="19" t="s">
        <v>35</v>
      </c>
      <c r="C2" s="19" t="s">
        <v>36</v>
      </c>
      <c r="D2" s="19" t="s">
        <v>37</v>
      </c>
      <c r="E2" s="6" t="s">
        <v>57</v>
      </c>
      <c r="F2" s="19" t="s">
        <v>39</v>
      </c>
      <c r="G2" s="6" t="s">
        <v>42</v>
      </c>
      <c r="H2" s="6" t="s">
        <v>44</v>
      </c>
      <c r="I2" s="18" t="s">
        <v>45</v>
      </c>
      <c r="J2" s="19" t="s">
        <v>59</v>
      </c>
      <c r="K2" s="20" t="s">
        <v>47</v>
      </c>
      <c r="L2" s="21" t="s">
        <v>48</v>
      </c>
    </row>
    <row r="3" ht="27" spans="1:12">
      <c r="A3" s="10">
        <v>1</v>
      </c>
      <c r="B3" s="10" t="s">
        <v>49</v>
      </c>
      <c r="C3" s="30" t="s">
        <v>77</v>
      </c>
      <c r="D3" s="30" t="s">
        <v>78</v>
      </c>
      <c r="E3" s="30" t="s">
        <v>79</v>
      </c>
      <c r="F3" s="30" t="s">
        <v>77</v>
      </c>
      <c r="G3" s="12">
        <v>10</v>
      </c>
      <c r="H3" s="31"/>
      <c r="I3" s="31">
        <f t="shared" ref="I3:I33" si="0">ROUND(H3*K3,2)</f>
        <v>0</v>
      </c>
      <c r="J3" s="37"/>
      <c r="K3" s="2">
        <f>汇总1!E34</f>
        <v>0</v>
      </c>
      <c r="L3" s="25">
        <f>汇总1!E36</f>
        <v>0</v>
      </c>
    </row>
    <row r="4" ht="54" spans="1:12">
      <c r="A4" s="10">
        <v>2</v>
      </c>
      <c r="B4" s="10" t="s">
        <v>49</v>
      </c>
      <c r="C4" s="30" t="s">
        <v>80</v>
      </c>
      <c r="D4" s="30" t="s">
        <v>81</v>
      </c>
      <c r="E4" s="30" t="s">
        <v>82</v>
      </c>
      <c r="F4" s="30" t="s">
        <v>77</v>
      </c>
      <c r="G4" s="12">
        <v>9</v>
      </c>
      <c r="H4" s="31"/>
      <c r="I4" s="31">
        <f t="shared" si="0"/>
        <v>0</v>
      </c>
      <c r="J4" s="38"/>
      <c r="K4" s="2">
        <f>汇总1!E34</f>
        <v>0</v>
      </c>
      <c r="L4" s="25">
        <f>汇总1!E36</f>
        <v>0</v>
      </c>
    </row>
    <row r="5" ht="40.5" spans="1:12">
      <c r="A5" s="10">
        <v>3</v>
      </c>
      <c r="B5" s="10" t="s">
        <v>49</v>
      </c>
      <c r="C5" s="30" t="s">
        <v>83</v>
      </c>
      <c r="D5" s="30" t="s">
        <v>84</v>
      </c>
      <c r="E5" s="30" t="s">
        <v>85</v>
      </c>
      <c r="F5" s="30" t="s">
        <v>77</v>
      </c>
      <c r="G5" s="12">
        <v>6</v>
      </c>
      <c r="H5" s="31"/>
      <c r="I5" s="31">
        <f t="shared" si="0"/>
        <v>0</v>
      </c>
      <c r="J5" s="37"/>
      <c r="K5" s="2">
        <f>汇总1!E34</f>
        <v>0</v>
      </c>
      <c r="L5" s="25">
        <f>汇总1!E36</f>
        <v>0</v>
      </c>
    </row>
    <row r="6" ht="40.5" spans="1:12">
      <c r="A6" s="10">
        <v>4</v>
      </c>
      <c r="B6" s="10" t="s">
        <v>49</v>
      </c>
      <c r="C6" s="30" t="s">
        <v>86</v>
      </c>
      <c r="D6" s="30" t="s">
        <v>87</v>
      </c>
      <c r="E6" s="30" t="s">
        <v>88</v>
      </c>
      <c r="F6" s="30" t="s">
        <v>77</v>
      </c>
      <c r="G6" s="12">
        <v>9</v>
      </c>
      <c r="H6" s="31"/>
      <c r="I6" s="31">
        <f t="shared" si="0"/>
        <v>0</v>
      </c>
      <c r="J6" s="37"/>
      <c r="K6" s="2">
        <f>汇总1!E34</f>
        <v>0</v>
      </c>
      <c r="L6" s="25">
        <f>汇总1!E36</f>
        <v>0</v>
      </c>
    </row>
    <row r="7" ht="40.5" spans="1:12">
      <c r="A7" s="10">
        <v>5</v>
      </c>
      <c r="B7" s="10" t="s">
        <v>49</v>
      </c>
      <c r="C7" s="30" t="s">
        <v>89</v>
      </c>
      <c r="D7" s="30" t="s">
        <v>90</v>
      </c>
      <c r="E7" s="30" t="s">
        <v>91</v>
      </c>
      <c r="F7" s="30" t="s">
        <v>77</v>
      </c>
      <c r="G7" s="12">
        <v>9</v>
      </c>
      <c r="H7" s="31"/>
      <c r="I7" s="31">
        <f t="shared" si="0"/>
        <v>0</v>
      </c>
      <c r="J7" s="37"/>
      <c r="K7" s="2">
        <f>汇总1!E34</f>
        <v>0</v>
      </c>
      <c r="L7" s="25">
        <f>汇总1!E36</f>
        <v>0</v>
      </c>
    </row>
    <row r="8" ht="27" spans="1:12">
      <c r="A8" s="10">
        <v>6</v>
      </c>
      <c r="B8" s="10" t="s">
        <v>49</v>
      </c>
      <c r="C8" s="11" t="s">
        <v>77</v>
      </c>
      <c r="D8" s="11" t="s">
        <v>92</v>
      </c>
      <c r="E8" s="11" t="s">
        <v>93</v>
      </c>
      <c r="F8" s="30" t="s">
        <v>77</v>
      </c>
      <c r="G8" s="12">
        <v>5</v>
      </c>
      <c r="H8" s="31"/>
      <c r="I8" s="31">
        <f t="shared" si="0"/>
        <v>0</v>
      </c>
      <c r="J8" s="37"/>
      <c r="K8" s="2">
        <f>汇总1!E34</f>
        <v>0</v>
      </c>
      <c r="L8" s="25">
        <f>汇总1!E36</f>
        <v>0</v>
      </c>
    </row>
    <row r="9" ht="27" spans="1:12">
      <c r="A9" s="10">
        <v>7</v>
      </c>
      <c r="B9" s="10" t="s">
        <v>49</v>
      </c>
      <c r="C9" s="11" t="s">
        <v>77</v>
      </c>
      <c r="D9" s="11" t="s">
        <v>94</v>
      </c>
      <c r="E9" s="10" t="s">
        <v>95</v>
      </c>
      <c r="F9" s="30" t="s">
        <v>77</v>
      </c>
      <c r="G9" s="12">
        <v>6</v>
      </c>
      <c r="H9" s="31"/>
      <c r="I9" s="31">
        <f t="shared" si="0"/>
        <v>0</v>
      </c>
      <c r="J9" s="37"/>
      <c r="K9" s="2">
        <f>汇总1!E34</f>
        <v>0</v>
      </c>
      <c r="L9" s="25">
        <f>汇总1!E36</f>
        <v>0</v>
      </c>
    </row>
    <row r="10" ht="24" spans="1:12">
      <c r="A10" s="10">
        <v>8</v>
      </c>
      <c r="B10" s="10" t="s">
        <v>49</v>
      </c>
      <c r="C10" s="11" t="s">
        <v>77</v>
      </c>
      <c r="D10" s="11" t="s">
        <v>96</v>
      </c>
      <c r="E10" s="8" t="s">
        <v>97</v>
      </c>
      <c r="F10" s="8" t="s">
        <v>77</v>
      </c>
      <c r="G10" s="32">
        <v>6</v>
      </c>
      <c r="H10" s="33"/>
      <c r="I10" s="31">
        <f t="shared" si="0"/>
        <v>0</v>
      </c>
      <c r="J10" s="11"/>
      <c r="K10" s="2">
        <f>汇总1!E34</f>
        <v>0</v>
      </c>
      <c r="L10" s="25">
        <f>汇总1!E36</f>
        <v>0</v>
      </c>
    </row>
    <row r="11" ht="24" spans="1:12">
      <c r="A11" s="10">
        <v>9</v>
      </c>
      <c r="B11" s="10" t="s">
        <v>49</v>
      </c>
      <c r="C11" s="11" t="s">
        <v>77</v>
      </c>
      <c r="D11" s="11" t="s">
        <v>98</v>
      </c>
      <c r="E11" s="8" t="s">
        <v>99</v>
      </c>
      <c r="F11" s="11" t="s">
        <v>77</v>
      </c>
      <c r="G11" s="32">
        <v>5</v>
      </c>
      <c r="H11" s="33"/>
      <c r="I11" s="31">
        <f t="shared" si="0"/>
        <v>0</v>
      </c>
      <c r="J11" s="11"/>
      <c r="K11" s="2">
        <f>汇总1!E34</f>
        <v>0</v>
      </c>
      <c r="L11" s="25">
        <f>汇总1!E36</f>
        <v>0</v>
      </c>
    </row>
    <row r="12" ht="24" spans="1:12">
      <c r="A12" s="10">
        <v>10</v>
      </c>
      <c r="B12" s="10" t="s">
        <v>49</v>
      </c>
      <c r="C12" s="11" t="s">
        <v>77</v>
      </c>
      <c r="D12" s="34" t="s">
        <v>98</v>
      </c>
      <c r="E12" s="8" t="s">
        <v>99</v>
      </c>
      <c r="F12" s="11" t="s">
        <v>77</v>
      </c>
      <c r="G12" s="32">
        <v>6</v>
      </c>
      <c r="H12" s="33"/>
      <c r="I12" s="31">
        <f t="shared" si="0"/>
        <v>0</v>
      </c>
      <c r="J12" s="11"/>
      <c r="K12" s="2">
        <f>汇总1!E34</f>
        <v>0</v>
      </c>
      <c r="L12" s="25">
        <f>汇总1!E36</f>
        <v>0</v>
      </c>
    </row>
    <row r="13" ht="13.5" spans="1:11">
      <c r="A13" s="35"/>
      <c r="B13" s="10" t="s">
        <v>100</v>
      </c>
      <c r="C13" s="10"/>
      <c r="D13" s="36"/>
      <c r="E13" s="10"/>
      <c r="F13" s="10"/>
      <c r="G13" s="31">
        <v>69</v>
      </c>
      <c r="H13" s="31">
        <f>SUM(H3:H12)</f>
        <v>0</v>
      </c>
      <c r="I13" s="31">
        <f>SUM(I3:I12)</f>
        <v>0</v>
      </c>
      <c r="J13" s="35"/>
      <c r="K13" s="2"/>
    </row>
  </sheetData>
  <autoFilter ref="A2:I13">
    <extLst>
      <etc:autoFilterAnalysis etc:version="v1" etc:showPane="0">
        <etc:analysisCharts>
          <etc:chart etc:type="pie">
            <etc:category etc:colId="1"/>
            <etc:seriesCollections etc:count="1">
              <etc:series etc:colId="8" etc:subtotal="sum"/>
            </etc:seriesCollections>
          </etc:chart>
        </etc:analysisCharts>
      </etc:autoFilterAnalysis>
    </extLst>
  </autoFilter>
  <mergeCells count="2">
    <mergeCell ref="A1:J1"/>
    <mergeCell ref="B13:F13"/>
  </mergeCells>
  <pageMargins left="0.751388888888889" right="0.751388888888889" top="0.66875" bottom="0.747916666666667" header="0.472222222222222" footer="0.5"/>
  <pageSetup paperSize="9" scale="82" fitToHeight="0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zoomScale="90" zoomScaleNormal="90" workbookViewId="0">
      <selection activeCell="E9" sqref="E9"/>
    </sheetView>
  </sheetViews>
  <sheetFormatPr defaultColWidth="9" defaultRowHeight="13.5"/>
  <cols>
    <col min="1" max="1" width="5.375" style="2" customWidth="1"/>
    <col min="2" max="2" width="8" style="2" customWidth="1"/>
    <col min="3" max="3" width="11.525" style="2" customWidth="1"/>
    <col min="4" max="4" width="20.4166666666667" style="2" customWidth="1"/>
    <col min="5" max="5" width="9.025" style="2" customWidth="1"/>
    <col min="6" max="6" width="11.1083333333333" style="3" customWidth="1"/>
    <col min="7" max="7" width="8.19166666666667" style="2" customWidth="1"/>
    <col min="8" max="8" width="9.025" style="2" customWidth="1"/>
    <col min="9" max="9" width="8.33333333333333" style="2" customWidth="1"/>
    <col min="10" max="10" width="7.21666666666667" style="3" customWidth="1"/>
    <col min="11" max="11" width="11.5" style="2" hidden="1" customWidth="1"/>
    <col min="12" max="12" width="9" style="2" hidden="1" customWidth="1"/>
    <col min="13" max="16384" width="9" style="2"/>
  </cols>
  <sheetData>
    <row r="1" ht="22.5" spans="1:10">
      <c r="A1" s="4" t="s">
        <v>101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8" spans="1:12">
      <c r="A2" s="5" t="s">
        <v>1</v>
      </c>
      <c r="B2" s="5" t="s">
        <v>35</v>
      </c>
      <c r="C2" s="5" t="s">
        <v>36</v>
      </c>
      <c r="D2" s="6" t="s">
        <v>37</v>
      </c>
      <c r="E2" s="6" t="s">
        <v>38</v>
      </c>
      <c r="F2" s="6" t="s">
        <v>39</v>
      </c>
      <c r="G2" s="6" t="s">
        <v>42</v>
      </c>
      <c r="H2" s="6" t="s">
        <v>44</v>
      </c>
      <c r="I2" s="18" t="s">
        <v>45</v>
      </c>
      <c r="J2" s="19" t="s">
        <v>59</v>
      </c>
      <c r="K2" s="20" t="s">
        <v>47</v>
      </c>
      <c r="L2" s="21" t="s">
        <v>48</v>
      </c>
    </row>
    <row r="3" ht="40" customHeight="1" spans="1:12">
      <c r="A3" s="7">
        <v>1</v>
      </c>
      <c r="B3" s="8" t="s">
        <v>49</v>
      </c>
      <c r="C3" s="8" t="s">
        <v>102</v>
      </c>
      <c r="D3" s="8" t="s">
        <v>103</v>
      </c>
      <c r="E3" s="8" t="s">
        <v>104</v>
      </c>
      <c r="F3" s="8" t="s">
        <v>105</v>
      </c>
      <c r="G3" s="9">
        <v>0.5</v>
      </c>
      <c r="H3" s="9"/>
      <c r="I3" s="22"/>
      <c r="J3" s="22"/>
      <c r="K3" s="2">
        <f>汇总1!E34</f>
        <v>0</v>
      </c>
      <c r="L3" s="2">
        <f>汇总1!E36</f>
        <v>0</v>
      </c>
    </row>
    <row r="4" ht="40" customHeight="1" spans="1:12">
      <c r="A4" s="7">
        <v>2</v>
      </c>
      <c r="B4" s="8" t="s">
        <v>49</v>
      </c>
      <c r="C4" s="8" t="s">
        <v>102</v>
      </c>
      <c r="D4" s="8" t="s">
        <v>106</v>
      </c>
      <c r="E4" s="8" t="s">
        <v>107</v>
      </c>
      <c r="F4" s="8" t="s">
        <v>108</v>
      </c>
      <c r="G4" s="8">
        <v>0.5</v>
      </c>
      <c r="H4" s="9"/>
      <c r="I4" s="13"/>
      <c r="J4" s="13"/>
      <c r="K4" s="2">
        <f>汇总1!E34</f>
        <v>0</v>
      </c>
      <c r="L4" s="2">
        <f>汇总1!E36</f>
        <v>0</v>
      </c>
    </row>
    <row r="5" ht="40" customHeight="1" spans="1:12">
      <c r="A5" s="10">
        <v>3</v>
      </c>
      <c r="B5" s="8" t="s">
        <v>49</v>
      </c>
      <c r="C5" s="8" t="s">
        <v>102</v>
      </c>
      <c r="D5" s="11" t="s">
        <v>109</v>
      </c>
      <c r="E5" s="11" t="s">
        <v>66</v>
      </c>
      <c r="F5" s="8" t="s">
        <v>110</v>
      </c>
      <c r="G5" s="12">
        <v>0.5</v>
      </c>
      <c r="H5" s="12"/>
      <c r="I5" s="13"/>
      <c r="J5" s="23"/>
      <c r="K5" s="2">
        <f>汇总1!E34</f>
        <v>0</v>
      </c>
      <c r="L5" s="2">
        <f>汇总1!E36</f>
        <v>0</v>
      </c>
    </row>
    <row r="6" ht="40" customHeight="1" spans="1:12">
      <c r="A6" s="7">
        <v>4</v>
      </c>
      <c r="B6" s="8" t="s">
        <v>49</v>
      </c>
      <c r="C6" s="8" t="s">
        <v>102</v>
      </c>
      <c r="D6" s="8" t="s">
        <v>98</v>
      </c>
      <c r="E6" s="8" t="s">
        <v>99</v>
      </c>
      <c r="F6" s="8" t="s">
        <v>110</v>
      </c>
      <c r="G6" s="13">
        <v>1</v>
      </c>
      <c r="H6" s="13"/>
      <c r="I6" s="13"/>
      <c r="J6" s="24"/>
      <c r="K6" s="2">
        <f>汇总1!E34</f>
        <v>0</v>
      </c>
      <c r="L6" s="2">
        <f>汇总1!E36</f>
        <v>0</v>
      </c>
    </row>
    <row r="7" ht="40" customHeight="1" spans="1:12">
      <c r="A7" s="7">
        <v>5</v>
      </c>
      <c r="B7" s="8" t="s">
        <v>49</v>
      </c>
      <c r="C7" s="8" t="s">
        <v>102</v>
      </c>
      <c r="D7" s="8" t="s">
        <v>111</v>
      </c>
      <c r="E7" s="7" t="s">
        <v>112</v>
      </c>
      <c r="F7" s="8" t="s">
        <v>110</v>
      </c>
      <c r="G7" s="13">
        <v>0.5</v>
      </c>
      <c r="H7" s="13"/>
      <c r="I7" s="13"/>
      <c r="J7" s="24"/>
      <c r="K7" s="2">
        <f>汇总1!E34</f>
        <v>0</v>
      </c>
      <c r="L7" s="2">
        <f>汇总1!E36</f>
        <v>0</v>
      </c>
    </row>
    <row r="8" ht="40" customHeight="1" spans="1:12">
      <c r="A8" s="7">
        <v>6</v>
      </c>
      <c r="B8" s="8" t="s">
        <v>49</v>
      </c>
      <c r="C8" s="8" t="s">
        <v>102</v>
      </c>
      <c r="D8" s="8" t="s">
        <v>113</v>
      </c>
      <c r="E8" s="8" t="s">
        <v>114</v>
      </c>
      <c r="F8" s="8" t="s">
        <v>110</v>
      </c>
      <c r="G8" s="13">
        <v>0.5</v>
      </c>
      <c r="H8" s="13"/>
      <c r="I8" s="13"/>
      <c r="J8" s="24"/>
      <c r="K8" s="2">
        <f>汇总1!E34</f>
        <v>0</v>
      </c>
      <c r="L8" s="2">
        <f>汇总1!E36</f>
        <v>0</v>
      </c>
    </row>
    <row r="9" ht="40" customHeight="1" spans="1:12">
      <c r="A9" s="7">
        <v>7</v>
      </c>
      <c r="B9" s="8" t="s">
        <v>49</v>
      </c>
      <c r="C9" s="8" t="s">
        <v>102</v>
      </c>
      <c r="D9" s="8" t="s">
        <v>115</v>
      </c>
      <c r="E9" s="7" t="s">
        <v>116</v>
      </c>
      <c r="F9" s="8" t="s">
        <v>110</v>
      </c>
      <c r="G9" s="13">
        <v>0.5</v>
      </c>
      <c r="H9" s="13"/>
      <c r="I9" s="13"/>
      <c r="J9" s="24"/>
      <c r="K9" s="2">
        <f>汇总1!E34</f>
        <v>0</v>
      </c>
      <c r="L9" s="2">
        <f>汇总1!E36</f>
        <v>0</v>
      </c>
    </row>
    <row r="10" spans="1:10">
      <c r="A10" s="14"/>
      <c r="B10" s="15" t="s">
        <v>117</v>
      </c>
      <c r="C10" s="16"/>
      <c r="D10" s="16"/>
      <c r="E10" s="16"/>
      <c r="F10" s="17"/>
      <c r="G10" s="9">
        <f>SUM(G3:G9)</f>
        <v>4</v>
      </c>
      <c r="H10" s="9"/>
      <c r="I10" s="9"/>
      <c r="J10" s="8"/>
    </row>
  </sheetData>
  <autoFilter ref="A2:K10">
    <extLst>
      <etc:autoFilterAnalysis etc:version="v1" etc:showPane="0">
        <etc:analysisCharts>
          <etc:chart etc:type="pie">
            <etc:category etc:colId="1"/>
            <etc:seriesCollections etc:count="1">
              <etc:series etc:colId="8" etc:subtotal="sum"/>
            </etc:seriesCollections>
          </etc:chart>
        </etc:analysisCharts>
      </etc:autoFilterAnalysis>
    </extLst>
  </autoFilter>
  <sortState ref="A3:Q135">
    <sortCondition ref="B3:B135"/>
    <sortCondition ref="D3:D135"/>
  </sortState>
  <mergeCells count="2">
    <mergeCell ref="A1:J1"/>
    <mergeCell ref="B10:F10"/>
  </mergeCells>
  <pageMargins left="0.751388888888889" right="0.751388888888889" top="1" bottom="1" header="0.5" footer="0.5"/>
  <pageSetup paperSize="9" scale="6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汇总1</vt:lpstr>
      <vt:lpstr>1.4、支持种业科研（种业实验室</vt:lpstr>
      <vt:lpstr>3.1、支持食品加工项目</vt:lpstr>
      <vt:lpstr>4.2、支持各类“淮优”农产品专业协会项目</vt:lpstr>
      <vt:lpstr>5.1、支持三品一标和名牌农产品建设</vt:lpstr>
      <vt:lpstr>5.2、支持参加农产品展示展销活动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周慧黎</cp:lastModifiedBy>
  <dcterms:created xsi:type="dcterms:W3CDTF">2023-07-30T09:19:00Z</dcterms:created>
  <dcterms:modified xsi:type="dcterms:W3CDTF">2026-05-19T08:02:25Z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C1AB45AFAFFE454B802C6694BE57E4B7_13</vt:lpwstr>
  </property>
  <property fmtid="{D5CDD505-2E9C-101B-9397-08002B2CF9AE}" pid="3" name="KSOProductBuildVer">
    <vt:lpwstr>2052-12.1.0.17133</vt:lpwstr>
  </property>
  <property fmtid="{D5CDD505-2E9C-101B-9397-08002B2CF9AE}" pid="4" name="KSOReadingLayout">
    <vt:bool>true</vt:bool>
  </property>
</Properties>
</file>