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95" firstSheet="6" activeTab="8"/>
  </bookViews>
  <sheets>
    <sheet name="附表1一般公共预算收入预算表" sheetId="1" r:id="rId1"/>
    <sheet name="附表2一般公共预算支出预算表" sheetId="2" r:id="rId2"/>
    <sheet name="附表3一般公共预算本级支出预算表" sheetId="3" r:id="rId3"/>
    <sheet name="附表4一般公共预算基本支出预算表 " sheetId="4" r:id="rId4"/>
    <sheet name="附表5一般公共预算税收返还和转移支付预算表" sheetId="5" r:id="rId5"/>
    <sheet name="附表6税收返还分地区预算表" sheetId="6" r:id="rId6"/>
    <sheet name="附表7一般性转移支付分地区预算表 " sheetId="7" r:id="rId7"/>
    <sheet name="附表8专项转移支付分地区预算表" sheetId="8" r:id="rId8"/>
    <sheet name="附表9政府一般债务限额和余额情况表" sheetId="9" r:id="rId9"/>
    <sheet name="附表10政府性基金收入预算表" sheetId="10" r:id="rId10"/>
    <sheet name="附表11政府性基金支出预算表" sheetId="11" r:id="rId11"/>
    <sheet name="附表12政府性基金转移支付分项目预算表" sheetId="12" r:id="rId12"/>
    <sheet name="附表13政府专项债务限额和余额情况表" sheetId="13" r:id="rId13"/>
    <sheet name="附表14国资预算收入预算表 " sheetId="14" r:id="rId14"/>
    <sheet name="附表15国资预算支出预算表 " sheetId="15" r:id="rId15"/>
    <sheet name="附表16社保基金收入预算表" sheetId="16" r:id="rId16"/>
    <sheet name="附表17社保基金支出预算表 " sheetId="17" r:id="rId17"/>
    <sheet name="附表18政府性基金预算本级支出预算表 " sheetId="18" r:id="rId18"/>
    <sheet name="附表19国有资本经营预算本级支出预算表 " sheetId="19" r:id="rId19"/>
    <sheet name="附表20国有资本经营预算转移支付预算表" sheetId="20" r:id="rId20"/>
  </sheets>
  <definedNames/>
  <calcPr fullCalcOnLoad="1"/>
</workbook>
</file>

<file path=xl/sharedStrings.xml><?xml version="1.0" encoding="utf-8"?>
<sst xmlns="http://schemas.openxmlformats.org/spreadsheetml/2006/main" count="762" uniqueCount="509">
  <si>
    <t>附表1</t>
  </si>
  <si>
    <t>2022年一般公共预算收入预算表</t>
  </si>
  <si>
    <t>单位：万元</t>
  </si>
  <si>
    <t>项       目</t>
  </si>
  <si>
    <t>2022年预算数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</si>
  <si>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</si>
  <si>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</si>
  <si>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</si>
  <si>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</si>
  <si>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</si>
  <si>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</si>
  <si>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</si>
  <si>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</si>
  <si>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</si>
  <si>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</si>
  <si>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</si>
  <si>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</si>
  <si>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</si>
  <si>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烟叶税</t>
  </si>
  <si>
    <t xml:space="preserve">       环境保护税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</si>
  <si>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</si>
  <si>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</si>
  <si>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</si>
  <si>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</si>
  <si>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</si>
  <si>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</si>
  <si>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</si>
  <si>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</si>
  <si>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</si>
  <si>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>……</t>
  </si>
  <si>
    <t xml:space="preserve">     收入合计</t>
  </si>
  <si>
    <t xml:space="preserve"> 加： 上级税收返还和转移支付收入</t>
  </si>
  <si>
    <t xml:space="preserve">        税收返还收入</t>
  </si>
  <si>
    <t xml:space="preserve">        体制补助收入</t>
  </si>
  <si>
    <t xml:space="preserve">        一般转移支付收入</t>
  </si>
  <si>
    <t xml:space="preserve">      上年结余收入</t>
  </si>
  <si>
    <t xml:space="preserve">      下级上解收入</t>
  </si>
  <si>
    <t xml:space="preserve">      调入资金</t>
  </si>
  <si>
    <t xml:space="preserve">      调入预算稳定调节基金</t>
  </si>
  <si>
    <t xml:space="preserve">      地方政府一般债务收入</t>
  </si>
  <si>
    <t xml:space="preserve">      地方政府一般债务转贷收入</t>
  </si>
  <si>
    <t xml:space="preserve">      接受其他地区援助收入</t>
  </si>
  <si>
    <t xml:space="preserve">        收入总计</t>
  </si>
  <si>
    <t>附表2</t>
  </si>
  <si>
    <t xml:space="preserve">2022年一般公共预算支出预算表                                                    </t>
  </si>
  <si>
    <t>加：上级提前下达转移支付数</t>
  </si>
  <si>
    <t>2022年预算合计数</t>
  </si>
  <si>
    <t>一、本级支出</t>
  </si>
  <si>
    <t xml:space="preserve">   一般公共服务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</si>
  <si>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</si>
  <si>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</si>
  <si>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</si>
  <si>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</si>
  <si>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</si>
  <si>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医疗卫生与计划生育支出</t>
  </si>
  <si>
    <t xml:space="preserve">   节能环保</t>
  </si>
  <si>
    <t xml:space="preserve">   城乡社区事务</t>
  </si>
  <si>
    <t xml:space="preserve">   农林水事务</t>
  </si>
  <si>
    <t xml:space="preserve">   资源勘探电力信息等事务</t>
  </si>
  <si>
    <t xml:space="preserve">   住房保障</t>
  </si>
  <si>
    <t xml:space="preserve">   灾害防治及应急管理</t>
  </si>
  <si>
    <t xml:space="preserve">   预备费</t>
  </si>
  <si>
    <t xml:space="preserve">   其他支出</t>
  </si>
  <si>
    <t xml:space="preserve">   债务付息支出</t>
  </si>
  <si>
    <t>二、对下级税收返还和转移支付</t>
  </si>
  <si>
    <t xml:space="preserve">   税收返还</t>
  </si>
  <si>
    <t xml:space="preserve">   一般性转移支付</t>
  </si>
  <si>
    <t xml:space="preserve">   专项转移支付</t>
  </si>
  <si>
    <t>加：上解上级支出</t>
  </si>
  <si>
    <t xml:space="preserve">    补助下级支出</t>
  </si>
  <si>
    <t xml:space="preserve">    调出资金</t>
  </si>
  <si>
    <t xml:space="preserve">      补充预算稳定调节基金</t>
  </si>
  <si>
    <t xml:space="preserve">    地方政府一般债务还本支出</t>
  </si>
  <si>
    <t xml:space="preserve">    地方政府一般债务转贷支出</t>
  </si>
  <si>
    <t xml:space="preserve">    援助其他地区支出</t>
  </si>
  <si>
    <t xml:space="preserve">    年终结余</t>
  </si>
  <si>
    <t xml:space="preserve">   支出合计</t>
  </si>
  <si>
    <t>附表3</t>
  </si>
  <si>
    <t xml:space="preserve">2022年一般公共预算本级支出预算表                                                    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</si>
  <si>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</si>
  <si>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</si>
  <si>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</si>
  <si>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</si>
  <si>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</si>
  <si>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>　　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</si>
  <si>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</si>
  <si>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</si>
  <si>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</si>
  <si>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政府办公厅（室）及相关机构事务</t>
  </si>
  <si>
    <t>　　专项业务及机关事务管理</t>
  </si>
  <si>
    <t xml:space="preserve">    信访事务</t>
  </si>
  <si>
    <t xml:space="preserve">    事业运行</t>
  </si>
  <si>
    <t xml:space="preserve">  发展与改革事务</t>
  </si>
  <si>
    <t xml:space="preserve">    战略规划与实施</t>
  </si>
  <si>
    <t>　　事业运行</t>
  </si>
  <si>
    <t xml:space="preserve">  统计信息事务</t>
  </si>
  <si>
    <t xml:space="preserve">    统计管理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</si>
  <si>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</si>
  <si>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</si>
  <si>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</si>
  <si>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</si>
  <si>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税收事务</t>
  </si>
  <si>
    <t xml:space="preserve">    协税护税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</si>
  <si>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</si>
  <si>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</si>
  <si>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</si>
  <si>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</si>
  <si>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  招商引资</t>
  </si>
  <si>
    <t xml:space="preserve">  民族事务</t>
  </si>
  <si>
    <t xml:space="preserve">    一般行政管理事务（民族事务）</t>
  </si>
  <si>
    <t xml:space="preserve">    其他民族事务支出</t>
  </si>
  <si>
    <t xml:space="preserve">  档案事务</t>
  </si>
  <si>
    <t xml:space="preserve">    档案馆</t>
  </si>
  <si>
    <t>　　其他档案事务支出</t>
  </si>
  <si>
    <t xml:space="preserve">  民主党派及工商联事务</t>
  </si>
  <si>
    <t xml:space="preserve">  群众团体事务</t>
  </si>
  <si>
    <t>　　其他群众团体事务支出</t>
  </si>
  <si>
    <t xml:space="preserve">  党委办公厅（室）及相关机构事务</t>
  </si>
  <si>
    <t xml:space="preserve">    机关服务</t>
  </si>
  <si>
    <t xml:space="preserve">    专项业务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</si>
  <si>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</si>
  <si>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</si>
  <si>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</si>
  <si>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</si>
  <si>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</si>
  <si>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市场监督管理事务</t>
  </si>
  <si>
    <t xml:space="preserve">    市场主体管理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</si>
  <si>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</si>
  <si>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</si>
  <si>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</si>
  <si>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其他一般公共服务支出</t>
  </si>
  <si>
    <t>二、公共安全支出</t>
  </si>
  <si>
    <t xml:space="preserve">  公安</t>
  </si>
  <si>
    <t xml:space="preserve">  检察</t>
  </si>
  <si>
    <t xml:space="preserve">  法院</t>
  </si>
  <si>
    <t xml:space="preserve">  司法</t>
  </si>
  <si>
    <t xml:space="preserve">    公共法律服务</t>
  </si>
  <si>
    <t xml:space="preserve">  其他公共安全支出</t>
  </si>
  <si>
    <t xml:space="preserve">    其他公共安全支出</t>
  </si>
  <si>
    <t>三、教育支出</t>
  </si>
  <si>
    <t xml:space="preserve">  教育管理事务</t>
  </si>
  <si>
    <t>　　一般行政管理事务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</si>
  <si>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</si>
  <si>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</si>
  <si>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</si>
  <si>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</si>
  <si>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</si>
  <si>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</si>
  <si>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</si>
  <si>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</si>
  <si>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</si>
  <si>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>　进修及培训</t>
  </si>
  <si>
    <t>　　干部教育</t>
  </si>
  <si>
    <t xml:space="preserve">  教育费附加安排的支出</t>
  </si>
  <si>
    <t xml:space="preserve">    其他教育费附加安排的支出</t>
  </si>
  <si>
    <t>四、科学技术支出</t>
  </si>
  <si>
    <t xml:space="preserve">  科学技术管理事务</t>
  </si>
  <si>
    <t xml:space="preserve">    其他科学技术管理事务支出</t>
  </si>
  <si>
    <t xml:space="preserve">  科学技术普及</t>
  </si>
  <si>
    <t xml:space="preserve">    其他科学技术普及支出</t>
  </si>
  <si>
    <t xml:space="preserve">   科技重大项目</t>
  </si>
  <si>
    <t xml:space="preserve">      科技重大专项</t>
  </si>
  <si>
    <t>　其他科学技术支出</t>
  </si>
  <si>
    <t>　　其他科学技术支出</t>
  </si>
  <si>
    <t>五、文化旅游体育与传媒支出</t>
  </si>
  <si>
    <t xml:space="preserve">  文化和旅游</t>
  </si>
  <si>
    <t xml:space="preserve">    文化活动</t>
  </si>
  <si>
    <t xml:space="preserve">    其他文化和旅游支出</t>
  </si>
  <si>
    <t xml:space="preserve">  文物</t>
  </si>
  <si>
    <t xml:space="preserve">    博物馆</t>
  </si>
  <si>
    <t xml:space="preserve">  体育</t>
  </si>
  <si>
    <t xml:space="preserve">    体育场馆</t>
  </si>
  <si>
    <t xml:space="preserve">    其他体育支出</t>
  </si>
  <si>
    <t xml:space="preserve">  新闻出版电影</t>
  </si>
  <si>
    <t xml:space="preserve">    其他新闻出版电影支出</t>
  </si>
  <si>
    <t xml:space="preserve">  广播电视</t>
  </si>
  <si>
    <t>　　广播电视事务</t>
  </si>
  <si>
    <t>　　其他广播电视支出</t>
  </si>
  <si>
    <t xml:space="preserve">  其他文化旅游体育与传媒支出</t>
  </si>
  <si>
    <t xml:space="preserve">    其他文化旅游体育与传媒支出</t>
  </si>
  <si>
    <t>六、社会保障和就业支出</t>
  </si>
  <si>
    <t xml:space="preserve">  人力资源和社会保障管理事务</t>
  </si>
  <si>
    <t xml:space="preserve">    事业运行（人力资源和社会保障管理事务）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</si>
  <si>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</si>
  <si>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</si>
  <si>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</si>
  <si>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</si>
  <si>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</si>
  <si>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</si>
  <si>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</si>
  <si>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</si>
  <si>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</si>
  <si>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</si>
  <si>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</si>
  <si>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　　对机关事业单位基本养老保险基金的补助</t>
  </si>
  <si>
    <t xml:space="preserve">    对机关事业单位职业年金的补助</t>
  </si>
  <si>
    <t xml:space="preserve">  就业补助</t>
  </si>
  <si>
    <t xml:space="preserve">    其他就业补助支出</t>
  </si>
  <si>
    <t xml:space="preserve">  抚恤</t>
  </si>
  <si>
    <t>　　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</si>
  <si>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</si>
  <si>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</si>
  <si>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</si>
  <si>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</si>
  <si>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</si>
  <si>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</si>
  <si>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>　　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</si>
  <si>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</si>
  <si>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</si>
  <si>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</si>
  <si>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</si>
  <si>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</si>
  <si>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</si>
  <si>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</si>
  <si>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</si>
  <si>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</si>
  <si>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</si>
  <si>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</si>
  <si>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</si>
  <si>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</si>
  <si>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</si>
  <si>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</si>
  <si>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</si>
  <si>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</si>
  <si>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</si>
  <si>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</si>
  <si>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</si>
  <si>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</si>
  <si>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</si>
  <si>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</si>
  <si>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</si>
  <si>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</si>
  <si>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</t>
  </si>
  <si>
    <t xml:space="preserve">    其他社会保障和就业支出</t>
  </si>
  <si>
    <t>七、卫生健康支出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</si>
  <si>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</si>
  <si>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</si>
  <si>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</si>
  <si>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</si>
  <si>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基层医疗卫生机构</t>
  </si>
  <si>
    <t xml:space="preserve">    城市社区卫生机构</t>
  </si>
  <si>
    <t xml:space="preserve">    乡镇卫生院</t>
  </si>
  <si>
    <t xml:space="preserve">  公共卫生</t>
  </si>
  <si>
    <t xml:space="preserve">    妇幼保健机构</t>
  </si>
  <si>
    <t>　　基本公共卫生服务</t>
  </si>
  <si>
    <t>　　重大公共卫生服务</t>
  </si>
  <si>
    <t>　　突发公共卫生事件应急处理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</si>
  <si>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</si>
  <si>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</si>
  <si>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</si>
  <si>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</si>
  <si>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</si>
  <si>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</si>
  <si>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</si>
  <si>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</si>
  <si>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</si>
  <si>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</si>
  <si>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>　　城乡医疗救助</t>
  </si>
  <si>
    <t xml:space="preserve">    其他医疗救助支出</t>
  </si>
  <si>
    <t xml:space="preserve">  医疗保障管理事务</t>
  </si>
  <si>
    <t>　　信息化建设</t>
  </si>
  <si>
    <t>　老龄卫生健康事务</t>
  </si>
  <si>
    <t>　　老龄卫生健康事务</t>
  </si>
  <si>
    <t xml:space="preserve">  其他卫生健康支出</t>
  </si>
  <si>
    <t xml:space="preserve">    其他卫生健康支出</t>
  </si>
  <si>
    <t>八、节能环保支出</t>
  </si>
  <si>
    <t xml:space="preserve">  环境保护管理事务</t>
  </si>
  <si>
    <t xml:space="preserve">  污染防治</t>
  </si>
  <si>
    <t xml:space="preserve">    大气</t>
  </si>
  <si>
    <t xml:space="preserve">    其他污染防治支出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</si>
  <si>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</si>
  <si>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</si>
  <si>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</si>
  <si>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</si>
  <si>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九、城乡社区支出</t>
  </si>
  <si>
    <t xml:space="preserve">  城乡社区管理事务</t>
  </si>
  <si>
    <t>　　其他城乡社区管理事务支出</t>
  </si>
  <si>
    <t xml:space="preserve">  城乡社区规划与管理</t>
  </si>
  <si>
    <t xml:space="preserve">    城乡社区规划与管理</t>
  </si>
  <si>
    <t>　城乡社区环境卫生</t>
  </si>
  <si>
    <t>　　城乡社区环境卫生</t>
  </si>
  <si>
    <t xml:space="preserve">  其他城乡社区支出</t>
  </si>
  <si>
    <t xml:space="preserve">    其他城乡社区支出</t>
  </si>
  <si>
    <t>十、农林水支出</t>
  </si>
  <si>
    <t xml:space="preserve">  农业农村</t>
  </si>
  <si>
    <t xml:space="preserve">    科技转化与推广服务</t>
  </si>
  <si>
    <t xml:space="preserve">    病虫害控制</t>
  </si>
  <si>
    <t xml:space="preserve">    农产品质量安全</t>
  </si>
  <si>
    <t>　　农村合作经济</t>
  </si>
  <si>
    <t>　　其他农业农村支出</t>
  </si>
  <si>
    <t xml:space="preserve">  林业和草原</t>
  </si>
  <si>
    <t xml:space="preserve">    森林资源管理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</si>
  <si>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</si>
  <si>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</si>
  <si>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</si>
  <si>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</si>
  <si>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水资源节约管理与保护</t>
  </si>
  <si>
    <t xml:space="preserve">    水质监测</t>
  </si>
  <si>
    <t xml:space="preserve">    抗旱</t>
  </si>
  <si>
    <t xml:space="preserve">    江河湖库水系综合整治</t>
  </si>
  <si>
    <t>　巩固脱贫衔接乡村振兴</t>
  </si>
  <si>
    <t>　　其他巩固脱贫衔接乡村振兴支出</t>
  </si>
  <si>
    <t xml:space="preserve">  农村综合改革</t>
  </si>
  <si>
    <t xml:space="preserve">    对村民委员会和村党支部的补助</t>
  </si>
  <si>
    <t xml:space="preserve">    其他农村综合改革支出</t>
  </si>
  <si>
    <t>十一、资源勘探信息等支出</t>
  </si>
  <si>
    <t xml:space="preserve">  资源勘探开发</t>
  </si>
  <si>
    <t xml:space="preserve">  工业和信息产业监管</t>
  </si>
  <si>
    <t>十二、住房保障支出</t>
  </si>
  <si>
    <t xml:space="preserve">  住房改革支出</t>
  </si>
  <si>
    <t xml:space="preserve">    住房公积金</t>
  </si>
  <si>
    <t>　　提租补贴</t>
  </si>
  <si>
    <t xml:space="preserve">    购房补贴</t>
  </si>
  <si>
    <t>十三、灾害防治及应急管理支出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</si>
  <si>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</si>
  <si>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</si>
  <si>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</si>
  <si>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</si>
  <si>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消防事务</t>
  </si>
  <si>
    <t xml:space="preserve">    其他消防事务支出</t>
  </si>
  <si>
    <t>十四 、预备费</t>
  </si>
  <si>
    <t>十五、其他支出</t>
  </si>
  <si>
    <t xml:space="preserve">  其他支出</t>
  </si>
  <si>
    <t xml:space="preserve">    其他支出</t>
  </si>
  <si>
    <t>十六、债务付息支出</t>
  </si>
  <si>
    <t xml:space="preserve">  地方政府一般债务付息支出</t>
  </si>
  <si>
    <t xml:space="preserve">    地方政府一般债券付息支出</t>
  </si>
  <si>
    <t>支出合计</t>
  </si>
  <si>
    <t>附表4</t>
  </si>
  <si>
    <t xml:space="preserve">2022年一般公共预算基本支出预算表  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</si>
  <si>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</si>
  <si>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</si>
  <si>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</si>
  <si>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</si>
  <si>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</si>
  <si>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</si>
  <si>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</si>
  <si>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</si>
  <si>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委托业务费</t>
  </si>
  <si>
    <t xml:space="preserve">  培训费</t>
  </si>
  <si>
    <t xml:space="preserve">  公务接待费</t>
  </si>
  <si>
    <t xml:space="preserve">  公务用车运行维护费</t>
  </si>
  <si>
    <t xml:space="preserve">  维修(护)费</t>
  </si>
  <si>
    <t xml:space="preserve">  其他商品和服务支出</t>
  </si>
  <si>
    <t>资本性支出</t>
  </si>
  <si>
    <t xml:space="preserve">  设备购置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</si>
  <si>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</si>
  <si>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</si>
  <si>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</si>
  <si>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</si>
  <si>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</si>
  <si>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离退休费</t>
  </si>
  <si>
    <t xml:space="preserve"> 其他对个人和家庭的补助</t>
  </si>
  <si>
    <t>对事业单位资本性补助</t>
  </si>
  <si>
    <t xml:space="preserve">  资本性支出（一）</t>
  </si>
  <si>
    <t>合计</t>
  </si>
  <si>
    <t>附表5</t>
  </si>
  <si>
    <t>2022年一般公共预算税收返还和转移支付预算表</t>
  </si>
  <si>
    <t>一、转移支付</t>
  </si>
  <si>
    <t xml:space="preserve">  （一）一般性转移支付</t>
  </si>
  <si>
    <t xml:space="preserve">     均衡性转移支付</t>
  </si>
  <si>
    <t xml:space="preserve">     县级基本财力保障机制奖补</t>
  </si>
  <si>
    <t xml:space="preserve">     结算补助</t>
  </si>
  <si>
    <t xml:space="preserve">     资源枯竭城市转移支付</t>
  </si>
  <si>
    <t xml:space="preserve">     成品油税费改革转移支付</t>
  </si>
  <si>
    <t xml:space="preserve">     补助下级支出</t>
  </si>
  <si>
    <t xml:space="preserve"> （二）专项转移支付</t>
  </si>
  <si>
    <t xml:space="preserve">     项目1</t>
  </si>
  <si>
    <t xml:space="preserve">     项目2</t>
  </si>
  <si>
    <t xml:space="preserve">     项目3</t>
  </si>
  <si>
    <t>二、税收返还</t>
  </si>
  <si>
    <t xml:space="preserve">    增值税返还</t>
  </si>
  <si>
    <t xml:space="preserve">    消费税返还</t>
  </si>
  <si>
    <t xml:space="preserve">    所得税基数返还</t>
  </si>
  <si>
    <t xml:space="preserve">    成品油税费改革返还</t>
  </si>
  <si>
    <t>税收返还和转移支付合计</t>
  </si>
  <si>
    <t>附表6</t>
  </si>
  <si>
    <t>2022年税收返还分地区预算表</t>
  </si>
  <si>
    <t>地   区</t>
  </si>
  <si>
    <t>淮北市杜集区</t>
  </si>
  <si>
    <t>淮北市杜集区高岳街道办事处</t>
  </si>
  <si>
    <t>淮北市杜集区石台镇</t>
  </si>
  <si>
    <t>淮北市杜集区段园镇</t>
  </si>
  <si>
    <t>淮北市杜集区朔里镇</t>
  </si>
  <si>
    <t>淮北市杜集区矿山集街道办事处</t>
  </si>
  <si>
    <t>总    计</t>
  </si>
  <si>
    <t>本表无数据</t>
  </si>
  <si>
    <t>附表7</t>
  </si>
  <si>
    <t xml:space="preserve">2022年一般性转移支付分地区预算表 </t>
  </si>
  <si>
    <t>地     区</t>
  </si>
  <si>
    <t>附表8</t>
  </si>
  <si>
    <t xml:space="preserve">2022年专项转移支付分地区分项目预算表 </t>
  </si>
  <si>
    <t>项目</t>
  </si>
  <si>
    <t xml:space="preserve">项目1 </t>
  </si>
  <si>
    <t xml:space="preserve">  项目2</t>
  </si>
  <si>
    <t xml:space="preserve">  项目3</t>
  </si>
  <si>
    <t>附表9</t>
  </si>
  <si>
    <t>政府一般债务限额和余额情况表</t>
  </si>
  <si>
    <t xml:space="preserve">项       目  </t>
  </si>
  <si>
    <t>金   额</t>
  </si>
  <si>
    <t>一、2021年末杜集区政府债务余额限额</t>
  </si>
  <si>
    <t>二、2021年末杜集区政府债务余额</t>
  </si>
  <si>
    <t>附表10</t>
  </si>
  <si>
    <t>2022年政府性基金收入预算表</t>
  </si>
  <si>
    <t>一、国家电影事业发展专项资金收入</t>
  </si>
  <si>
    <t>二、城市公用事业附加收入</t>
  </si>
  <si>
    <t>三、国有土地收益基金收入</t>
  </si>
  <si>
    <t>四、农业土地开发资金收入</t>
  </si>
  <si>
    <t>五、土地出让金收入</t>
  </si>
  <si>
    <t>收入合计</t>
  </si>
  <si>
    <t>加：上年结余收入</t>
  </si>
  <si>
    <t xml:space="preserve">    调入资金</t>
  </si>
  <si>
    <t xml:space="preserve">    上级补助收入</t>
  </si>
  <si>
    <t xml:space="preserve">    地方政府专项债务收入</t>
  </si>
  <si>
    <t xml:space="preserve">    地方政府专项债务转贷收入</t>
  </si>
  <si>
    <t>收入总计</t>
  </si>
  <si>
    <t>附表11</t>
  </si>
  <si>
    <t>2022年政府性基金支出预算表</t>
  </si>
  <si>
    <t>项          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</si>
  <si>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</si>
  <si>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</si>
  <si>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</si>
  <si>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</si>
  <si>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</si>
  <si>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</si>
  <si>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</si>
  <si>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小型水库移民扶助基金及对应专项债务收入安排的支出</t>
  </si>
  <si>
    <t xml:space="preserve">      移民补助</t>
  </si>
  <si>
    <t xml:space="preserve">      基础设施建设和经济发展</t>
  </si>
  <si>
    <t xml:space="preserve">      其他小型水库移民扶助基金支出</t>
  </si>
  <si>
    <t>三、计提八项专项资金</t>
  </si>
  <si>
    <t>四、征迁土地补偿支出</t>
  </si>
  <si>
    <t>五、债务付息支出</t>
  </si>
  <si>
    <t xml:space="preserve">    补助市县支出</t>
  </si>
  <si>
    <t xml:space="preserve">    地方政府专项债务还本支出</t>
  </si>
  <si>
    <t xml:space="preserve">    专项债务收入安排的支出</t>
  </si>
  <si>
    <t>支出总计</t>
  </si>
  <si>
    <t>附表12</t>
  </si>
  <si>
    <t>2022年政府性基金转移支付预算表</t>
  </si>
  <si>
    <t>项     目</t>
  </si>
  <si>
    <t>一、国家电影事业发展专项资金支出</t>
  </si>
  <si>
    <t xml:space="preserve">   项目1</t>
  </si>
  <si>
    <t xml:space="preserve">   项目2</t>
  </si>
  <si>
    <t xml:space="preserve">   项目3</t>
  </si>
  <si>
    <t>二、小型水库移民扶助基金支出</t>
  </si>
  <si>
    <t xml:space="preserve">    支  出  合  计</t>
  </si>
  <si>
    <t>附表13</t>
  </si>
  <si>
    <t>政府专项债务限额和余额情况表</t>
  </si>
  <si>
    <t xml:space="preserve">项   目  </t>
  </si>
  <si>
    <t>附表14</t>
  </si>
  <si>
    <t xml:space="preserve">2022年国有资本经营收入预算表 </t>
  </si>
  <si>
    <t>一、利润收入</t>
  </si>
  <si>
    <t xml:space="preserve">  石油石化企业利润收入</t>
  </si>
  <si>
    <t xml:space="preserve">  电力企业利润收入</t>
  </si>
  <si>
    <t xml:space="preserve">  电信企业利润收入</t>
  </si>
  <si>
    <t xml:space="preserve">  煤炭企业利润收入</t>
  </si>
  <si>
    <t xml:space="preserve">  有色冶金采掘企业利润收入</t>
  </si>
  <si>
    <t xml:space="preserve">  其他国有资本经营预算企业利润收入</t>
  </si>
  <si>
    <t>二、股利、股息收入</t>
  </si>
  <si>
    <t xml:space="preserve">  国有控股公司股利、股息收入</t>
  </si>
  <si>
    <t xml:space="preserve">  国有参股公司股利、股息收入</t>
  </si>
  <si>
    <t>三、产权转让收入</t>
  </si>
  <si>
    <t xml:space="preserve">  国有股权、股份转让收入</t>
  </si>
  <si>
    <t xml:space="preserve">  国有独资企业产权转让收入</t>
  </si>
  <si>
    <t>四、其他国有资本经营预算收入</t>
  </si>
  <si>
    <t>附表15</t>
  </si>
  <si>
    <t xml:space="preserve">2022年国有资本经营支出预算表 </t>
  </si>
  <si>
    <t>一、社会保障和就业支出</t>
  </si>
  <si>
    <t xml:space="preserve">  补充全国社会保障基金</t>
  </si>
  <si>
    <t xml:space="preserve">    国有资本经营预算补充社保基金支出</t>
  </si>
  <si>
    <t>二、国有资本经营预算支出</t>
  </si>
  <si>
    <t xml:space="preserve">  解决历史遗留问题及改革成本支出</t>
  </si>
  <si>
    <t xml:space="preserve">    厂办大集体改革支出</t>
  </si>
  <si>
    <t xml:space="preserve">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</si>
  <si>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</si>
  <si>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</si>
  <si>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其他国有资本经营预算支出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</si>
  <si>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</si>
  <si>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</si>
  <si>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</si>
  <si>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</si>
  <si>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</si>
  <si>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国有企业政策性补贴</t>
  </si>
  <si>
    <t xml:space="preserve">   国有企业政策性补贴</t>
  </si>
  <si>
    <t>加：结转下年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</si>
  <si>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调出资金</t>
    </r>
  </si>
  <si>
    <t>附表16</t>
  </si>
  <si>
    <t xml:space="preserve">2022年社会保险基金收入预算表 </t>
  </si>
  <si>
    <t>一、基本养老保险基金</t>
  </si>
  <si>
    <t xml:space="preserve">  基本养老保险保费收入</t>
  </si>
  <si>
    <t xml:space="preserve">  利息收入</t>
  </si>
  <si>
    <t xml:space="preserve">  其他收入</t>
  </si>
  <si>
    <t xml:space="preserve">  转移性收入</t>
  </si>
  <si>
    <t>二、基本医疗保险基金</t>
  </si>
  <si>
    <t xml:space="preserve">  基本医疗保险费收入</t>
  </si>
  <si>
    <t>加： 上年结余收入</t>
  </si>
  <si>
    <t>附表17</t>
  </si>
  <si>
    <t xml:space="preserve">2022年社会保险基金支出预算表 </t>
  </si>
  <si>
    <t xml:space="preserve">  养老金支出</t>
  </si>
  <si>
    <t xml:space="preserve">  丧葬抚恤补助</t>
  </si>
  <si>
    <t xml:space="preserve">  其他基本养老保险基金支出</t>
  </si>
  <si>
    <t xml:space="preserve">  上解上级支出</t>
  </si>
  <si>
    <t xml:space="preserve">  转移支出</t>
  </si>
  <si>
    <t>加： 结转下年</t>
  </si>
  <si>
    <t>2022年政府性基金本级支出预算表</t>
  </si>
  <si>
    <t xml:space="preserve">2022年国有资本经营本级支出预算表 </t>
  </si>
  <si>
    <t>2022年国有资本经营预算转移支付预算表</t>
  </si>
  <si>
    <t>项     目</t>
  </si>
  <si>
    <t>    支  出  合 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</si>
</sst>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_鐀"/>
    <numFmt numFmtId="179" formatCode="0.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name val="黑体"/>
      <family val="3"/>
    </font>
    <font>
      <sz val="12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6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5" borderId="0" applyNumberFormat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6" fillId="0" borderId="0">
      <alignment/>
      <protection/>
    </xf>
    <xf numFmtId="0" fontId="29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10" borderId="6" applyNumberFormat="0" applyAlignment="0" applyProtection="0"/>
    <xf numFmtId="0" fontId="24" fillId="0" borderId="0">
      <alignment/>
      <protection/>
    </xf>
    <xf numFmtId="0" fontId="31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32" fillId="0" borderId="8" applyNumberFormat="0" applyFill="0" applyAlignment="0" applyProtection="0"/>
    <xf numFmtId="0" fontId="8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0">
      <alignment/>
      <protection/>
    </xf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6" fillId="0" borderId="0">
      <alignment vertical="center"/>
      <protection/>
    </xf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35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6" fillId="0" borderId="0">
      <alignment/>
      <protection/>
    </xf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4" borderId="0" xfId="0" applyNumberFormat="1" applyFont="1" applyFill="1" applyAlignment="1">
      <alignment horizontal="center" vertical="center"/>
    </xf>
    <xf numFmtId="49" fontId="1" fillId="24" borderId="0" xfId="0" applyNumberFormat="1" applyFont="1" applyFill="1" applyBorder="1" applyAlignment="1">
      <alignment vertical="center"/>
    </xf>
    <xf numFmtId="49" fontId="1" fillId="24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left" vertical="center"/>
    </xf>
    <xf numFmtId="177" fontId="3" fillId="0" borderId="10" xfId="0" applyNumberFormat="1" applyFont="1" applyBorder="1" applyAlignment="1" applyProtection="1">
      <alignment vertical="center"/>
      <protection locked="0"/>
    </xf>
    <xf numFmtId="177" fontId="6" fillId="0" borderId="10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49" fontId="3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left" vertical="center"/>
    </xf>
    <xf numFmtId="0" fontId="2" fillId="0" borderId="0" xfId="79" applyFont="1" applyFill="1" applyAlignment="1">
      <alignment horizontal="center" vertical="center"/>
      <protection/>
    </xf>
    <xf numFmtId="0" fontId="1" fillId="0" borderId="0" xfId="79" applyFont="1" applyFill="1" applyAlignment="1">
      <alignment vertical="center"/>
      <protection/>
    </xf>
    <xf numFmtId="0" fontId="1" fillId="0" borderId="0" xfId="79" applyFont="1" applyFill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52" applyNumberFormat="1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176" fontId="8" fillId="0" borderId="10" xfId="0" applyNumberFormat="1" applyFont="1" applyFill="1" applyBorder="1" applyAlignment="1">
      <alignment horizontal="center" vertical="center"/>
    </xf>
    <xf numFmtId="177" fontId="6" fillId="0" borderId="10" xfId="82" applyNumberFormat="1" applyFont="1" applyFill="1" applyBorder="1" applyAlignment="1" applyProtection="1">
      <alignment horizontal="right" vertical="center"/>
      <protection/>
    </xf>
    <xf numFmtId="0" fontId="3" fillId="0" borderId="10" xfId="82" applyNumberFormat="1" applyFont="1" applyFill="1" applyBorder="1" applyAlignment="1">
      <alignment horizontal="center" vertical="center"/>
      <protection/>
    </xf>
    <xf numFmtId="177" fontId="3" fillId="0" borderId="10" xfId="82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176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86" applyNumberFormat="1" applyFont="1" applyBorder="1" applyAlignment="1">
      <alignment horizontal="center" vertical="center" wrapText="1"/>
      <protection/>
    </xf>
    <xf numFmtId="177" fontId="4" fillId="0" borderId="10" xfId="86" applyNumberFormat="1" applyFont="1" applyBorder="1" applyAlignment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177" fontId="4" fillId="0" borderId="17" xfId="86" applyNumberFormat="1" applyFont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2012年预算公开分析表（26个部门财政拨款三公经费）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附件：2012年出口退税基数及超基数上解情况表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1湖北省2015年地方财政预算表（20150331报部）" xfId="79"/>
    <cellStyle name="常规_省级部门预决算及“三公”经费公开工作方案附件" xfId="80"/>
    <cellStyle name="常规_事业单位部门决算报表（讨论稿） 2" xfId="81"/>
    <cellStyle name="常规_专项转移支付项目表" xfId="82"/>
    <cellStyle name="好_5.中央部门决算（草案)-1" xfId="83"/>
    <cellStyle name="好_全国友协2010年度中央部门决算（草案）" xfId="84"/>
    <cellStyle name="好_司法部2010年度中央部门决算（草案）报" xfId="85"/>
    <cellStyle name="样式 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43"/>
  <sheetViews>
    <sheetView zoomScale="106" zoomScaleNormal="106" zoomScaleSheetLayoutView="100" workbookViewId="0" topLeftCell="A1">
      <selection activeCell="A11" sqref="A11"/>
    </sheetView>
  </sheetViews>
  <sheetFormatPr defaultColWidth="9.00390625" defaultRowHeight="13.5" customHeight="1"/>
  <cols>
    <col min="1" max="1" width="53.875" style="60" customWidth="1"/>
    <col min="2" max="2" width="21.25390625" style="60" customWidth="1"/>
    <col min="3" max="16384" width="9.00390625" style="60" customWidth="1"/>
  </cols>
  <sheetData>
    <row r="1" ht="13.5" customHeight="1">
      <c r="A1" s="60" t="s">
        <v>0</v>
      </c>
    </row>
    <row r="2" spans="1:2" ht="28.5" customHeight="1">
      <c r="A2" s="154" t="s">
        <v>1</v>
      </c>
      <c r="B2" s="154"/>
    </row>
    <row r="3" ht="18" customHeight="1">
      <c r="B3" s="117" t="s">
        <v>2</v>
      </c>
    </row>
    <row r="4" spans="1:2" ht="36.75" customHeight="1">
      <c r="A4" s="17" t="s">
        <v>3</v>
      </c>
      <c r="B4" s="17" t="s">
        <v>4</v>
      </c>
    </row>
    <row r="5" spans="1:2" ht="16.5" customHeight="1">
      <c r="A5" s="155" t="s">
        <v>5</v>
      </c>
      <c r="B5" s="156">
        <f>SUM(B6:B19)</f>
        <v>38500</v>
      </c>
    </row>
    <row r="6" spans="1:2" ht="16.5" customHeight="1">
      <c r="A6" s="157" t="s">
        <v>6</v>
      </c>
      <c r="B6" s="30">
        <v>17000</v>
      </c>
    </row>
    <row r="7" spans="1:2" ht="16.5" customHeight="1">
      <c r="A7" s="157" t="s">
        <v>7</v>
      </c>
      <c r="B7" s="30">
        <v>5800</v>
      </c>
    </row>
    <row r="8" spans="1:2" ht="16.5" customHeight="1">
      <c r="A8" s="157" t="s">
        <v>8</v>
      </c>
      <c r="B8" s="30">
        <v>850</v>
      </c>
    </row>
    <row r="9" spans="1:2" ht="16.5" customHeight="1">
      <c r="A9" s="157" t="s">
        <v>9</v>
      </c>
      <c r="B9" s="30">
        <v>3800</v>
      </c>
    </row>
    <row r="10" spans="1:2" ht="16.5" customHeight="1">
      <c r="A10" s="157" t="s">
        <v>10</v>
      </c>
      <c r="B10" s="30">
        <v>2000</v>
      </c>
    </row>
    <row r="11" spans="1:2" ht="16.5" customHeight="1">
      <c r="A11" s="157" t="s">
        <v>11</v>
      </c>
      <c r="B11" s="30">
        <v>1900</v>
      </c>
    </row>
    <row r="12" spans="1:2" ht="16.5" customHeight="1">
      <c r="A12" s="157" t="s">
        <v>12</v>
      </c>
      <c r="B12" s="30">
        <v>1200</v>
      </c>
    </row>
    <row r="13" spans="1:2" ht="16.5" customHeight="1">
      <c r="A13" s="157" t="s">
        <v>13</v>
      </c>
      <c r="B13" s="30">
        <v>4000</v>
      </c>
    </row>
    <row r="14" spans="1:2" ht="16.5" customHeight="1">
      <c r="A14" s="157" t="s">
        <v>14</v>
      </c>
      <c r="B14" s="30">
        <v>1800</v>
      </c>
    </row>
    <row r="15" spans="1:2" ht="16.5" customHeight="1">
      <c r="A15" s="157" t="s">
        <v>15</v>
      </c>
      <c r="B15" s="158"/>
    </row>
    <row r="16" spans="1:2" ht="16.5" customHeight="1">
      <c r="A16" s="157" t="s">
        <v>16</v>
      </c>
      <c r="B16" s="158"/>
    </row>
    <row r="17" spans="1:2" ht="16.5" customHeight="1">
      <c r="A17" s="157" t="s">
        <v>17</v>
      </c>
      <c r="B17" s="158"/>
    </row>
    <row r="18" spans="1:2" ht="16.5" customHeight="1">
      <c r="A18" s="157" t="s">
        <v>18</v>
      </c>
      <c r="B18" s="158"/>
    </row>
    <row r="19" spans="1:2" ht="16.5" customHeight="1">
      <c r="A19" s="159" t="s">
        <v>19</v>
      </c>
      <c r="B19" s="30">
        <v>150</v>
      </c>
    </row>
    <row r="20" spans="1:2" ht="16.5" customHeight="1">
      <c r="A20" s="155" t="s">
        <v>20</v>
      </c>
      <c r="B20" s="156">
        <f>SUM(B21:B29)</f>
        <v>24500</v>
      </c>
    </row>
    <row r="21" spans="1:2" ht="16.5" customHeight="1">
      <c r="A21" s="157" t="s">
        <v>21</v>
      </c>
      <c r="B21" s="30">
        <v>900</v>
      </c>
    </row>
    <row r="22" spans="1:2" ht="16.5" customHeight="1">
      <c r="A22" s="157" t="s">
        <v>22</v>
      </c>
      <c r="B22" s="30">
        <v>1800</v>
      </c>
    </row>
    <row r="23" spans="1:2" ht="16.5" customHeight="1">
      <c r="A23" s="157" t="s">
        <v>23</v>
      </c>
      <c r="B23" s="30">
        <v>2900</v>
      </c>
    </row>
    <row r="24" spans="1:2" ht="16.5" customHeight="1">
      <c r="A24" s="157" t="s">
        <v>24</v>
      </c>
      <c r="B24" s="158"/>
    </row>
    <row r="25" spans="1:2" ht="16.5" customHeight="1">
      <c r="A25" s="157" t="s">
        <v>25</v>
      </c>
      <c r="B25" s="30">
        <v>1100</v>
      </c>
    </row>
    <row r="26" spans="1:2" ht="16.5" customHeight="1">
      <c r="A26" s="157" t="s">
        <v>26</v>
      </c>
      <c r="B26" s="158"/>
    </row>
    <row r="27" spans="1:2" ht="16.5" customHeight="1">
      <c r="A27" s="157" t="s">
        <v>27</v>
      </c>
      <c r="B27" s="158"/>
    </row>
    <row r="28" spans="1:2" ht="16.5" customHeight="1">
      <c r="A28" s="157" t="s">
        <v>28</v>
      </c>
      <c r="B28" s="158">
        <v>17800</v>
      </c>
    </row>
    <row r="29" spans="1:2" ht="16.5" customHeight="1">
      <c r="A29" s="160" t="s">
        <v>29</v>
      </c>
      <c r="B29" s="158"/>
    </row>
    <row r="30" spans="1:2" ht="16.5" customHeight="1">
      <c r="A30" s="155" t="s">
        <v>30</v>
      </c>
      <c r="B30" s="158">
        <v>63000</v>
      </c>
    </row>
    <row r="31" spans="1:2" ht="16.5" customHeight="1">
      <c r="A31" s="157" t="s">
        <v>31</v>
      </c>
      <c r="B31" s="161"/>
    </row>
    <row r="32" spans="1:2" ht="16.5" customHeight="1">
      <c r="A32" s="157" t="s">
        <v>32</v>
      </c>
      <c r="B32" s="161"/>
    </row>
    <row r="33" spans="1:2" ht="16.5" customHeight="1">
      <c r="A33" s="157" t="s">
        <v>33</v>
      </c>
      <c r="B33" s="161">
        <v>25553</v>
      </c>
    </row>
    <row r="34" spans="1:2" ht="16.5" customHeight="1">
      <c r="A34" s="157" t="s">
        <v>34</v>
      </c>
      <c r="B34" s="161">
        <v>5549</v>
      </c>
    </row>
    <row r="35" spans="1:2" ht="16.5" customHeight="1">
      <c r="A35" s="157" t="s">
        <v>35</v>
      </c>
      <c r="B35" s="161">
        <v>3036</v>
      </c>
    </row>
    <row r="36" spans="1:2" ht="16.5" customHeight="1">
      <c r="A36" s="157" t="s">
        <v>36</v>
      </c>
      <c r="B36" s="161"/>
    </row>
    <row r="37" spans="1:2" ht="16.5" customHeight="1">
      <c r="A37" s="157" t="s">
        <v>37</v>
      </c>
      <c r="B37" s="161">
        <v>15364</v>
      </c>
    </row>
    <row r="38" spans="1:2" ht="16.5" customHeight="1">
      <c r="A38" s="157" t="s">
        <v>38</v>
      </c>
      <c r="B38" s="161">
        <v>6074</v>
      </c>
    </row>
    <row r="39" spans="1:2" ht="16.5" customHeight="1">
      <c r="A39" s="150" t="s">
        <v>39</v>
      </c>
      <c r="B39" s="161"/>
    </row>
    <row r="40" spans="1:2" ht="16.5" customHeight="1">
      <c r="A40" s="150" t="s">
        <v>40</v>
      </c>
      <c r="B40" s="161"/>
    </row>
    <row r="41" spans="1:2" ht="16.5" customHeight="1">
      <c r="A41" s="157" t="s">
        <v>41</v>
      </c>
      <c r="B41" s="161"/>
    </row>
    <row r="42" spans="1:2" ht="16.5" customHeight="1">
      <c r="A42" s="160" t="s">
        <v>29</v>
      </c>
      <c r="B42" s="161"/>
    </row>
    <row r="43" spans="1:2" ht="16.5" customHeight="1">
      <c r="A43" s="155" t="s">
        <v>42</v>
      </c>
      <c r="B43" s="162">
        <v>118576</v>
      </c>
    </row>
  </sheetData>
  <sheetProtection/>
  <mergeCells count="1">
    <mergeCell ref="A2:B2"/>
  </mergeCells>
  <printOptions horizontalCentered="1"/>
  <pageMargins left="0.39" right="0.71" top="0.55" bottom="0.55" header="0.31" footer="0.3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18"/>
  <sheetViews>
    <sheetView showZeros="0" zoomScaleSheetLayoutView="100" workbookViewId="0" topLeftCell="A1">
      <selection activeCell="C25" sqref="C25"/>
    </sheetView>
  </sheetViews>
  <sheetFormatPr defaultColWidth="9.00390625" defaultRowHeight="13.5" customHeight="1"/>
  <cols>
    <col min="1" max="1" width="46.50390625" style="60" customWidth="1"/>
    <col min="2" max="2" width="23.625" style="60" customWidth="1"/>
    <col min="3" max="16384" width="9.00390625" style="60" customWidth="1"/>
  </cols>
  <sheetData>
    <row r="1" ht="18" customHeight="1">
      <c r="A1" s="61" t="s">
        <v>402</v>
      </c>
    </row>
    <row r="2" spans="1:2" ht="28.5" customHeight="1">
      <c r="A2" s="62" t="s">
        <v>403</v>
      </c>
      <c r="B2" s="62"/>
    </row>
    <row r="3" ht="22.5" customHeight="1">
      <c r="B3" s="63" t="s">
        <v>2</v>
      </c>
    </row>
    <row r="4" spans="1:2" ht="30.75" customHeight="1">
      <c r="A4" s="17" t="s">
        <v>3</v>
      </c>
      <c r="B4" s="17" t="s">
        <v>4</v>
      </c>
    </row>
    <row r="5" spans="1:2" ht="19.5" customHeight="1">
      <c r="A5" s="21" t="s">
        <v>404</v>
      </c>
      <c r="B5" s="64"/>
    </row>
    <row r="6" spans="1:2" ht="19.5" customHeight="1">
      <c r="A6" s="21" t="s">
        <v>405</v>
      </c>
      <c r="B6" s="64"/>
    </row>
    <row r="7" spans="1:2" ht="19.5" customHeight="1">
      <c r="A7" s="21" t="s">
        <v>406</v>
      </c>
      <c r="B7" s="64"/>
    </row>
    <row r="8" spans="1:2" ht="19.5" customHeight="1">
      <c r="A8" s="21" t="s">
        <v>407</v>
      </c>
      <c r="B8" s="64"/>
    </row>
    <row r="9" spans="1:2" ht="19.5" customHeight="1">
      <c r="A9" s="21" t="s">
        <v>408</v>
      </c>
      <c r="B9" s="64"/>
    </row>
    <row r="10" spans="1:2" ht="19.5" customHeight="1">
      <c r="A10" s="65" t="s">
        <v>29</v>
      </c>
      <c r="B10" s="64"/>
    </row>
    <row r="11" spans="1:2" ht="19.5" customHeight="1">
      <c r="A11" s="66" t="s">
        <v>409</v>
      </c>
      <c r="B11" s="67"/>
    </row>
    <row r="12" spans="1:2" ht="19.5" customHeight="1">
      <c r="A12" s="21" t="s">
        <v>410</v>
      </c>
      <c r="B12" s="64"/>
    </row>
    <row r="13" spans="1:2" ht="19.5" customHeight="1">
      <c r="A13" s="21" t="s">
        <v>411</v>
      </c>
      <c r="B13" s="64"/>
    </row>
    <row r="14" spans="1:2" ht="19.5" customHeight="1">
      <c r="A14" s="21" t="s">
        <v>412</v>
      </c>
      <c r="B14" s="64"/>
    </row>
    <row r="15" spans="1:2" ht="19.5" customHeight="1">
      <c r="A15" s="21" t="s">
        <v>413</v>
      </c>
      <c r="B15" s="64"/>
    </row>
    <row r="16" spans="1:2" ht="19.5" customHeight="1">
      <c r="A16" s="21" t="s">
        <v>414</v>
      </c>
      <c r="B16" s="64"/>
    </row>
    <row r="17" spans="1:2" ht="19.5" customHeight="1">
      <c r="A17" s="23" t="s">
        <v>29</v>
      </c>
      <c r="B17" s="64"/>
    </row>
    <row r="18" spans="1:2" ht="19.5" customHeight="1">
      <c r="A18" s="68" t="s">
        <v>415</v>
      </c>
      <c r="B18" s="67" t="s">
        <v>386</v>
      </c>
    </row>
  </sheetData>
  <sheetProtection/>
  <mergeCells count="1">
    <mergeCell ref="A2:B2"/>
  </mergeCells>
  <printOptions horizontalCentered="1"/>
  <pageMargins left="0.49" right="0.56" top="0.75" bottom="0.75" header="0.31" footer="0.31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27"/>
  <sheetViews>
    <sheetView showZeros="0" zoomScaleSheetLayoutView="100" workbookViewId="0" topLeftCell="A1">
      <pane xSplit="1" ySplit="4" topLeftCell="B17" activePane="bottomRight" state="frozen"/>
      <selection pane="bottomRight" activeCell="B10" sqref="B10"/>
    </sheetView>
  </sheetViews>
  <sheetFormatPr defaultColWidth="9.00390625" defaultRowHeight="13.5" customHeight="1"/>
  <cols>
    <col min="1" max="1" width="55.625" style="12" customWidth="1"/>
    <col min="2" max="2" width="25.50390625" style="12" customWidth="1"/>
    <col min="3" max="16384" width="9.00390625" style="12" customWidth="1"/>
  </cols>
  <sheetData>
    <row r="1" ht="16.5" customHeight="1">
      <c r="A1" s="12" t="s">
        <v>416</v>
      </c>
    </row>
    <row r="2" spans="1:2" ht="28.5" customHeight="1">
      <c r="A2" s="14" t="s">
        <v>417</v>
      </c>
      <c r="B2" s="14"/>
    </row>
    <row r="3" ht="24" customHeight="1">
      <c r="B3" s="15" t="s">
        <v>2</v>
      </c>
    </row>
    <row r="4" spans="1:2" s="13" customFormat="1" ht="31.5" customHeight="1">
      <c r="A4" s="16" t="s">
        <v>418</v>
      </c>
      <c r="B4" s="17" t="s">
        <v>4</v>
      </c>
    </row>
    <row r="5" spans="1:2" ht="17.25" customHeight="1">
      <c r="A5" s="18" t="s">
        <v>419</v>
      </c>
      <c r="B5" s="29">
        <f>SUM(B6)</f>
        <v>0</v>
      </c>
    </row>
    <row r="6" spans="1:2" ht="17.25" customHeight="1">
      <c r="A6" s="20" t="s">
        <v>420</v>
      </c>
      <c r="B6" s="30">
        <f>SUM(B7:B10)</f>
        <v>0</v>
      </c>
    </row>
    <row r="7" spans="1:2" ht="17.25" customHeight="1">
      <c r="A7" s="20" t="s">
        <v>421</v>
      </c>
      <c r="B7" s="30"/>
    </row>
    <row r="8" spans="1:2" ht="17.25" customHeight="1">
      <c r="A8" s="20" t="s">
        <v>422</v>
      </c>
      <c r="B8" s="30"/>
    </row>
    <row r="9" spans="1:2" ht="17.25" customHeight="1">
      <c r="A9" s="20" t="s">
        <v>423</v>
      </c>
      <c r="B9" s="30"/>
    </row>
    <row r="10" spans="1:2" ht="17.25" customHeight="1">
      <c r="A10" s="20" t="s">
        <v>424</v>
      </c>
      <c r="B10" s="30"/>
    </row>
    <row r="11" spans="1:2" ht="17.25" customHeight="1">
      <c r="A11" s="18" t="s">
        <v>425</v>
      </c>
      <c r="B11" s="31"/>
    </row>
    <row r="12" spans="1:2" ht="17.25" customHeight="1">
      <c r="A12" s="20" t="s">
        <v>426</v>
      </c>
      <c r="B12" s="30">
        <f>SUM(B13:B15)</f>
        <v>0</v>
      </c>
    </row>
    <row r="13" spans="1:2" ht="17.25" customHeight="1">
      <c r="A13" s="20" t="s">
        <v>427</v>
      </c>
      <c r="B13" s="30"/>
    </row>
    <row r="14" spans="1:2" ht="17.25" customHeight="1">
      <c r="A14" s="20" t="s">
        <v>428</v>
      </c>
      <c r="B14" s="30"/>
    </row>
    <row r="15" spans="1:2" ht="17.25" customHeight="1">
      <c r="A15" s="20" t="s">
        <v>429</v>
      </c>
      <c r="B15" s="30"/>
    </row>
    <row r="16" spans="1:2" ht="17.25" customHeight="1">
      <c r="A16" s="32" t="s">
        <v>430</v>
      </c>
      <c r="B16" s="19"/>
    </row>
    <row r="17" spans="1:2" ht="17.25" customHeight="1">
      <c r="A17" s="32" t="s">
        <v>431</v>
      </c>
      <c r="B17" s="19"/>
    </row>
    <row r="18" spans="1:2" ht="17.25" customHeight="1">
      <c r="A18" s="33" t="s">
        <v>432</v>
      </c>
      <c r="B18" s="19"/>
    </row>
    <row r="19" spans="1:2" ht="17.25" customHeight="1">
      <c r="A19" s="34" t="s">
        <v>29</v>
      </c>
      <c r="B19" s="19"/>
    </row>
    <row r="20" spans="1:2" ht="17.25" customHeight="1">
      <c r="A20" s="24" t="s">
        <v>327</v>
      </c>
      <c r="B20" s="25"/>
    </row>
    <row r="21" spans="1:2" ht="17.25" customHeight="1">
      <c r="A21" s="35" t="s">
        <v>68</v>
      </c>
      <c r="B21" s="19"/>
    </row>
    <row r="22" spans="1:2" ht="17.25" customHeight="1">
      <c r="A22" s="36" t="s">
        <v>433</v>
      </c>
      <c r="B22" s="19"/>
    </row>
    <row r="23" spans="1:2" ht="17.25" customHeight="1">
      <c r="A23" s="36" t="s">
        <v>70</v>
      </c>
      <c r="B23" s="19"/>
    </row>
    <row r="24" spans="1:2" ht="17.25" customHeight="1">
      <c r="A24" s="36" t="s">
        <v>434</v>
      </c>
      <c r="B24" s="19"/>
    </row>
    <row r="25" spans="1:2" ht="17.25" customHeight="1">
      <c r="A25" s="36" t="s">
        <v>75</v>
      </c>
      <c r="B25" s="19"/>
    </row>
    <row r="26" spans="1:2" ht="17.25" customHeight="1">
      <c r="A26" s="36" t="s">
        <v>435</v>
      </c>
      <c r="B26" s="19"/>
    </row>
    <row r="27" spans="1:2" ht="17.25" customHeight="1">
      <c r="A27" s="28" t="s">
        <v>436</v>
      </c>
      <c r="B27" s="25" t="s">
        <v>386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15"/>
  <sheetViews>
    <sheetView workbookViewId="0" topLeftCell="A1">
      <selection activeCell="B5" sqref="B5"/>
    </sheetView>
  </sheetViews>
  <sheetFormatPr defaultColWidth="9.00390625" defaultRowHeight="13.5"/>
  <cols>
    <col min="1" max="1" width="50.375" style="0" customWidth="1"/>
    <col min="2" max="2" width="27.375" style="0" customWidth="1"/>
  </cols>
  <sheetData>
    <row r="1" ht="13.5">
      <c r="A1" t="s">
        <v>437</v>
      </c>
    </row>
    <row r="2" spans="1:2" ht="25.5">
      <c r="A2" s="51" t="s">
        <v>438</v>
      </c>
      <c r="B2" s="51"/>
    </row>
    <row r="3" spans="1:2" ht="25.5" customHeight="1">
      <c r="A3" s="52"/>
      <c r="B3" s="53" t="s">
        <v>2</v>
      </c>
    </row>
    <row r="4" spans="1:2" ht="30" customHeight="1">
      <c r="A4" s="49" t="s">
        <v>439</v>
      </c>
      <c r="B4" s="54" t="s">
        <v>4</v>
      </c>
    </row>
    <row r="5" spans="1:2" ht="27" customHeight="1">
      <c r="A5" s="55" t="s">
        <v>440</v>
      </c>
      <c r="B5" s="56"/>
    </row>
    <row r="6" spans="1:2" ht="27" customHeight="1">
      <c r="A6" s="57" t="s">
        <v>441</v>
      </c>
      <c r="B6" s="58"/>
    </row>
    <row r="7" spans="1:2" ht="27" customHeight="1">
      <c r="A7" s="57" t="s">
        <v>442</v>
      </c>
      <c r="B7" s="58"/>
    </row>
    <row r="8" spans="1:2" ht="27" customHeight="1">
      <c r="A8" s="57" t="s">
        <v>443</v>
      </c>
      <c r="B8" s="58"/>
    </row>
    <row r="9" spans="1:2" ht="27" customHeight="1">
      <c r="A9" s="59" t="s">
        <v>29</v>
      </c>
      <c r="B9" s="58"/>
    </row>
    <row r="10" spans="1:2" ht="27" customHeight="1">
      <c r="A10" s="57" t="s">
        <v>444</v>
      </c>
      <c r="B10" s="58"/>
    </row>
    <row r="11" spans="1:2" ht="27" customHeight="1">
      <c r="A11" s="57" t="s">
        <v>441</v>
      </c>
      <c r="B11" s="58"/>
    </row>
    <row r="12" spans="1:2" ht="27" customHeight="1">
      <c r="A12" s="57" t="s">
        <v>442</v>
      </c>
      <c r="B12" s="58"/>
    </row>
    <row r="13" spans="1:2" ht="27" customHeight="1">
      <c r="A13" s="57" t="s">
        <v>443</v>
      </c>
      <c r="B13" s="58"/>
    </row>
    <row r="14" spans="1:2" ht="27" customHeight="1">
      <c r="A14" s="59" t="s">
        <v>29</v>
      </c>
      <c r="B14" s="58"/>
    </row>
    <row r="15" spans="1:2" ht="30" customHeight="1">
      <c r="A15" s="49" t="s">
        <v>445</v>
      </c>
      <c r="B15" s="56" t="s">
        <v>386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B14"/>
  <sheetViews>
    <sheetView workbookViewId="0" topLeftCell="A1">
      <selection activeCell="B7" sqref="B7"/>
    </sheetView>
  </sheetViews>
  <sheetFormatPr defaultColWidth="9.00390625" defaultRowHeight="13.5"/>
  <cols>
    <col min="1" max="1" width="41.375" style="0" customWidth="1"/>
    <col min="2" max="2" width="28.375" style="0" customWidth="1"/>
  </cols>
  <sheetData>
    <row r="1" ht="13.5">
      <c r="A1" t="s">
        <v>446</v>
      </c>
    </row>
    <row r="2" spans="1:2" ht="25.5">
      <c r="A2" s="39" t="s">
        <v>447</v>
      </c>
      <c r="B2" s="39"/>
    </row>
    <row r="3" spans="1:2" ht="27" customHeight="1">
      <c r="A3" s="40"/>
      <c r="B3" s="41" t="s">
        <v>2</v>
      </c>
    </row>
    <row r="4" spans="1:2" ht="35.25" customHeight="1">
      <c r="A4" s="42" t="s">
        <v>448</v>
      </c>
      <c r="B4" s="43" t="s">
        <v>399</v>
      </c>
    </row>
    <row r="5" spans="1:2" ht="28.5" customHeight="1">
      <c r="A5" s="44" t="s">
        <v>400</v>
      </c>
      <c r="B5" s="45">
        <v>119284</v>
      </c>
    </row>
    <row r="6" spans="1:2" ht="28.5" customHeight="1">
      <c r="A6" s="44" t="s">
        <v>401</v>
      </c>
      <c r="B6" s="45">
        <v>116784</v>
      </c>
    </row>
    <row r="7" spans="1:2" ht="28.5" customHeight="1">
      <c r="A7" s="44"/>
      <c r="B7" s="46"/>
    </row>
    <row r="8" spans="1:2" ht="28.5" customHeight="1">
      <c r="A8" s="47" t="s">
        <v>29</v>
      </c>
      <c r="B8" s="46"/>
    </row>
    <row r="9" spans="1:2" ht="28.5" customHeight="1">
      <c r="A9" s="47"/>
      <c r="B9" s="46"/>
    </row>
    <row r="10" spans="1:2" ht="28.5" customHeight="1">
      <c r="A10" s="47"/>
      <c r="B10" s="46"/>
    </row>
    <row r="11" spans="1:2" ht="28.5" customHeight="1">
      <c r="A11" s="48"/>
      <c r="B11" s="46"/>
    </row>
    <row r="12" spans="1:2" ht="28.5" customHeight="1">
      <c r="A12" s="48"/>
      <c r="B12" s="46"/>
    </row>
    <row r="13" spans="1:2" ht="28.5" customHeight="1">
      <c r="A13" s="48"/>
      <c r="B13" s="46"/>
    </row>
    <row r="14" spans="1:2" ht="28.5" customHeight="1">
      <c r="A14" s="49"/>
      <c r="B14" s="50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4"/>
  <sheetViews>
    <sheetView showZeros="0" zoomScaleSheetLayoutView="100" workbookViewId="0" topLeftCell="A1">
      <pane xSplit="1" ySplit="4" topLeftCell="B5" activePane="bottomRight" state="frozen"/>
      <selection pane="bottomRight" activeCell="C8" sqref="C8"/>
    </sheetView>
  </sheetViews>
  <sheetFormatPr defaultColWidth="9.00390625" defaultRowHeight="13.5" customHeight="1"/>
  <cols>
    <col min="1" max="1" width="45.375" style="12" customWidth="1"/>
    <col min="2" max="2" width="25.375" style="12" customWidth="1"/>
    <col min="3" max="16384" width="9.00390625" style="12" customWidth="1"/>
  </cols>
  <sheetData>
    <row r="1" ht="27" customHeight="1">
      <c r="A1" s="12" t="s">
        <v>449</v>
      </c>
    </row>
    <row r="2" spans="1:2" ht="28.5" customHeight="1">
      <c r="A2" s="14" t="s">
        <v>450</v>
      </c>
      <c r="B2" s="14"/>
    </row>
    <row r="3" ht="27.75" customHeight="1">
      <c r="B3" s="38" t="s">
        <v>2</v>
      </c>
    </row>
    <row r="4" spans="1:2" s="13" customFormat="1" ht="22.5" customHeight="1">
      <c r="A4" s="16" t="s">
        <v>418</v>
      </c>
      <c r="B4" s="17" t="s">
        <v>4</v>
      </c>
    </row>
    <row r="5" spans="1:2" ht="18.75" customHeight="1">
      <c r="A5" s="18" t="s">
        <v>451</v>
      </c>
      <c r="B5" s="25"/>
    </row>
    <row r="6" spans="1:2" ht="18.75" customHeight="1">
      <c r="A6" s="20" t="s">
        <v>452</v>
      </c>
      <c r="B6" s="19"/>
    </row>
    <row r="7" spans="1:2" ht="18.75" customHeight="1">
      <c r="A7" s="21" t="s">
        <v>453</v>
      </c>
      <c r="B7" s="19"/>
    </row>
    <row r="8" spans="1:2" ht="18.75" customHeight="1">
      <c r="A8" s="21" t="s">
        <v>454</v>
      </c>
      <c r="B8" s="19"/>
    </row>
    <row r="9" spans="1:2" ht="18.75" customHeight="1">
      <c r="A9" s="21" t="s">
        <v>455</v>
      </c>
      <c r="B9" s="19"/>
    </row>
    <row r="10" spans="1:2" ht="18.75" customHeight="1">
      <c r="A10" s="21" t="s">
        <v>456</v>
      </c>
      <c r="B10" s="19"/>
    </row>
    <row r="11" spans="1:2" ht="18.75" customHeight="1">
      <c r="A11" s="20" t="s">
        <v>457</v>
      </c>
      <c r="B11" s="19">
        <v>1293</v>
      </c>
    </row>
    <row r="12" spans="1:2" ht="18.75" customHeight="1">
      <c r="A12" s="18" t="s">
        <v>458</v>
      </c>
      <c r="B12" s="25"/>
    </row>
    <row r="13" spans="1:2" ht="18.75" customHeight="1">
      <c r="A13" s="21" t="s">
        <v>459</v>
      </c>
      <c r="B13" s="19"/>
    </row>
    <row r="14" spans="1:2" ht="18.75" customHeight="1">
      <c r="A14" s="21" t="s">
        <v>460</v>
      </c>
      <c r="B14" s="19"/>
    </row>
    <row r="15" spans="1:2" ht="18.75" customHeight="1">
      <c r="A15" s="23" t="s">
        <v>29</v>
      </c>
      <c r="B15" s="19"/>
    </row>
    <row r="16" spans="1:2" ht="18.75" customHeight="1">
      <c r="A16" s="18" t="s">
        <v>461</v>
      </c>
      <c r="B16" s="19"/>
    </row>
    <row r="17" spans="1:2" ht="18.75" customHeight="1">
      <c r="A17" s="20" t="s">
        <v>462</v>
      </c>
      <c r="B17" s="19"/>
    </row>
    <row r="18" spans="1:2" ht="18.75" customHeight="1">
      <c r="A18" s="20" t="s">
        <v>463</v>
      </c>
      <c r="B18" s="19"/>
    </row>
    <row r="19" spans="1:2" ht="18.75" customHeight="1">
      <c r="A19" s="23" t="s">
        <v>29</v>
      </c>
      <c r="B19" s="19"/>
    </row>
    <row r="20" spans="1:2" ht="18.75" customHeight="1">
      <c r="A20" s="20" t="s">
        <v>464</v>
      </c>
      <c r="B20" s="19"/>
    </row>
    <row r="21" spans="1:2" ht="18.75" customHeight="1">
      <c r="A21" s="24" t="s">
        <v>409</v>
      </c>
      <c r="B21" s="25">
        <v>1293</v>
      </c>
    </row>
    <row r="22" spans="1:2" ht="18.75" customHeight="1">
      <c r="A22" s="35" t="s">
        <v>410</v>
      </c>
      <c r="B22" s="19"/>
    </row>
    <row r="23" spans="1:2" ht="18.75" customHeight="1">
      <c r="A23" s="23" t="s">
        <v>29</v>
      </c>
      <c r="B23" s="19"/>
    </row>
    <row r="24" spans="1:2" ht="18.75" customHeight="1">
      <c r="A24" s="28" t="s">
        <v>415</v>
      </c>
      <c r="B24" s="25">
        <v>1293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B27"/>
  <sheetViews>
    <sheetView showZeros="0" zoomScaleSheetLayoutView="100" workbookViewId="0" topLeftCell="A1">
      <pane xSplit="1" ySplit="4" topLeftCell="B5" activePane="bottomRight" state="frozen"/>
      <selection pane="bottomRight" activeCell="B28" sqref="B28"/>
    </sheetView>
  </sheetViews>
  <sheetFormatPr defaultColWidth="9.00390625" defaultRowHeight="13.5" customHeight="1"/>
  <cols>
    <col min="1" max="1" width="48.625" style="12" customWidth="1"/>
    <col min="2" max="2" width="22.00390625" style="12" customWidth="1"/>
    <col min="3" max="16384" width="9.00390625" style="12" customWidth="1"/>
  </cols>
  <sheetData>
    <row r="1" ht="18.75" customHeight="1">
      <c r="A1" s="12" t="s">
        <v>465</v>
      </c>
    </row>
    <row r="2" spans="1:2" ht="33.75" customHeight="1">
      <c r="A2" s="14" t="s">
        <v>466</v>
      </c>
      <c r="B2" s="14"/>
    </row>
    <row r="3" ht="27.75" customHeight="1">
      <c r="B3" s="15" t="s">
        <v>2</v>
      </c>
    </row>
    <row r="4" spans="1:2" s="13" customFormat="1" ht="22.5" customHeight="1">
      <c r="A4" s="16" t="s">
        <v>418</v>
      </c>
      <c r="B4" s="17" t="s">
        <v>4</v>
      </c>
    </row>
    <row r="5" spans="1:2" ht="18.75" customHeight="1">
      <c r="A5" s="18" t="s">
        <v>467</v>
      </c>
      <c r="B5" s="19"/>
    </row>
    <row r="6" spans="1:2" ht="18.75" customHeight="1">
      <c r="A6" s="20" t="s">
        <v>468</v>
      </c>
      <c r="B6" s="19"/>
    </row>
    <row r="7" spans="1:2" ht="18.75" customHeight="1">
      <c r="A7" s="21" t="s">
        <v>469</v>
      </c>
      <c r="B7" s="19"/>
    </row>
    <row r="8" spans="1:2" ht="18.75" customHeight="1">
      <c r="A8" s="18" t="s">
        <v>470</v>
      </c>
      <c r="B8" s="19"/>
    </row>
    <row r="9" spans="1:2" ht="18.75" customHeight="1">
      <c r="A9" s="20" t="s">
        <v>471</v>
      </c>
      <c r="B9" s="19"/>
    </row>
    <row r="10" spans="1:2" ht="18.75" customHeight="1">
      <c r="A10" s="21" t="s">
        <v>472</v>
      </c>
      <c r="B10" s="19"/>
    </row>
    <row r="11" spans="1:2" ht="18.75" customHeight="1">
      <c r="A11" s="21" t="s">
        <v>473</v>
      </c>
      <c r="B11" s="19"/>
    </row>
    <row r="12" spans="1:2" ht="18.75" customHeight="1">
      <c r="A12" s="21" t="s">
        <v>474</v>
      </c>
      <c r="B12" s="19"/>
    </row>
    <row r="13" spans="1:2" ht="18.75" customHeight="1">
      <c r="A13" s="21" t="s">
        <v>475</v>
      </c>
      <c r="B13" s="19"/>
    </row>
    <row r="14" spans="1:2" ht="18.75" customHeight="1">
      <c r="A14" s="20" t="s">
        <v>476</v>
      </c>
      <c r="B14" s="19">
        <v>1293</v>
      </c>
    </row>
    <row r="15" spans="1:2" ht="18.75" customHeight="1">
      <c r="A15" s="20" t="s">
        <v>477</v>
      </c>
      <c r="B15" s="19"/>
    </row>
    <row r="16" spans="1:2" ht="18.75" customHeight="1">
      <c r="A16" s="20" t="s">
        <v>478</v>
      </c>
      <c r="B16" s="19"/>
    </row>
    <row r="17" spans="1:2" ht="18.75" customHeight="1">
      <c r="A17" s="22" t="s">
        <v>479</v>
      </c>
      <c r="B17" s="19"/>
    </row>
    <row r="18" spans="1:2" ht="18.75" customHeight="1">
      <c r="A18" s="20" t="s">
        <v>480</v>
      </c>
      <c r="B18" s="19"/>
    </row>
    <row r="19" spans="1:2" ht="18.75" customHeight="1">
      <c r="A19" s="21" t="s">
        <v>481</v>
      </c>
      <c r="B19" s="19"/>
    </row>
    <row r="20" spans="1:2" ht="18.75" customHeight="1">
      <c r="A20" s="23" t="s">
        <v>29</v>
      </c>
      <c r="B20" s="19"/>
    </row>
    <row r="21" spans="1:2" ht="18.75" customHeight="1">
      <c r="A21" s="20" t="s">
        <v>482</v>
      </c>
      <c r="B21" s="19"/>
    </row>
    <row r="22" spans="1:2" ht="18.75" customHeight="1">
      <c r="A22" s="20" t="s">
        <v>483</v>
      </c>
      <c r="B22" s="19"/>
    </row>
    <row r="23" spans="1:2" ht="18.75" customHeight="1">
      <c r="A23" s="24" t="s">
        <v>327</v>
      </c>
      <c r="B23" s="25">
        <v>1293</v>
      </c>
    </row>
    <row r="24" spans="1:2" ht="18.75" customHeight="1">
      <c r="A24" s="26" t="s">
        <v>484</v>
      </c>
      <c r="B24" s="19"/>
    </row>
    <row r="25" spans="1:2" ht="18.75" customHeight="1">
      <c r="A25" s="27" t="s">
        <v>485</v>
      </c>
      <c r="B25" s="19"/>
    </row>
    <row r="26" spans="1:2" ht="18.75" customHeight="1">
      <c r="A26" s="23" t="s">
        <v>29</v>
      </c>
      <c r="B26" s="19"/>
    </row>
    <row r="27" spans="1:2" ht="18.75" customHeight="1">
      <c r="A27" s="28" t="s">
        <v>436</v>
      </c>
      <c r="B27" s="25">
        <v>1293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showZeros="0" zoomScaleSheetLayoutView="100" workbookViewId="0" topLeftCell="A1">
      <pane xSplit="1" ySplit="4" topLeftCell="B5" activePane="bottomRight" state="frozen"/>
      <selection pane="bottomRight" activeCell="B11" sqref="B11"/>
    </sheetView>
  </sheetViews>
  <sheetFormatPr defaultColWidth="9.00390625" defaultRowHeight="13.5" customHeight="1"/>
  <cols>
    <col min="1" max="1" width="48.25390625" style="12" customWidth="1"/>
    <col min="2" max="2" width="21.50390625" style="12" customWidth="1"/>
    <col min="3" max="16384" width="9.00390625" style="12" customWidth="1"/>
  </cols>
  <sheetData>
    <row r="1" ht="17.25" customHeight="1">
      <c r="A1" s="12" t="s">
        <v>486</v>
      </c>
    </row>
    <row r="2" spans="1:2" ht="28.5" customHeight="1">
      <c r="A2" s="14" t="s">
        <v>487</v>
      </c>
      <c r="B2" s="14"/>
    </row>
    <row r="3" ht="24.75" customHeight="1">
      <c r="B3" s="15" t="s">
        <v>2</v>
      </c>
    </row>
    <row r="4" spans="1:2" s="13" customFormat="1" ht="22.5" customHeight="1">
      <c r="A4" s="16" t="s">
        <v>418</v>
      </c>
      <c r="B4" s="17" t="s">
        <v>4</v>
      </c>
    </row>
    <row r="5" spans="1:2" ht="17.25" customHeight="1">
      <c r="A5" s="18" t="s">
        <v>488</v>
      </c>
      <c r="B5" s="19"/>
    </row>
    <row r="6" spans="1:2" ht="17.25" customHeight="1">
      <c r="A6" s="20" t="s">
        <v>489</v>
      </c>
      <c r="B6" s="19"/>
    </row>
    <row r="7" spans="1:2" ht="17.25" customHeight="1">
      <c r="A7" s="21" t="s">
        <v>490</v>
      </c>
      <c r="B7" s="19"/>
    </row>
    <row r="8" spans="1:2" ht="17.25" customHeight="1">
      <c r="A8" s="21" t="s">
        <v>491</v>
      </c>
      <c r="B8" s="19"/>
    </row>
    <row r="9" spans="1:2" ht="17.25" customHeight="1">
      <c r="A9" s="21" t="s">
        <v>492</v>
      </c>
      <c r="B9" s="19"/>
    </row>
    <row r="10" spans="1:2" ht="17.25" customHeight="1">
      <c r="A10" s="23" t="s">
        <v>29</v>
      </c>
      <c r="B10" s="19"/>
    </row>
    <row r="11" spans="1:2" ht="17.25" customHeight="1">
      <c r="A11" s="18" t="s">
        <v>493</v>
      </c>
      <c r="B11" s="19"/>
    </row>
    <row r="12" spans="1:2" ht="17.25" customHeight="1">
      <c r="A12" s="21" t="s">
        <v>494</v>
      </c>
      <c r="B12" s="19"/>
    </row>
    <row r="13" spans="1:2" ht="17.25" customHeight="1">
      <c r="A13" s="21" t="s">
        <v>490</v>
      </c>
      <c r="B13" s="19"/>
    </row>
    <row r="14" spans="1:2" ht="17.25" customHeight="1">
      <c r="A14" s="21" t="s">
        <v>491</v>
      </c>
      <c r="B14" s="19"/>
    </row>
    <row r="15" spans="1:2" ht="17.25" customHeight="1">
      <c r="A15" s="21" t="s">
        <v>492</v>
      </c>
      <c r="B15" s="19"/>
    </row>
    <row r="16" spans="1:2" ht="17.25" customHeight="1">
      <c r="A16" s="23" t="s">
        <v>29</v>
      </c>
      <c r="B16" s="19"/>
    </row>
    <row r="17" spans="1:2" ht="17.25" customHeight="1">
      <c r="A17" s="24" t="s">
        <v>409</v>
      </c>
      <c r="B17" s="25"/>
    </row>
    <row r="18" spans="1:2" ht="17.25" customHeight="1">
      <c r="A18" s="35" t="s">
        <v>495</v>
      </c>
      <c r="B18" s="19"/>
    </row>
    <row r="19" spans="1:2" ht="17.25" customHeight="1">
      <c r="A19" s="37" t="s">
        <v>29</v>
      </c>
      <c r="B19" s="19"/>
    </row>
    <row r="20" spans="1:2" ht="17.25" customHeight="1">
      <c r="A20" s="28" t="s">
        <v>415</v>
      </c>
      <c r="B20" s="25" t="s">
        <v>386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B17"/>
  <sheetViews>
    <sheetView showZeros="0" zoomScaleSheetLayoutView="100" workbookViewId="0" topLeftCell="A1">
      <pane xSplit="1" ySplit="4" topLeftCell="B5" activePane="bottomRight" state="frozen"/>
      <selection pane="bottomRight" activeCell="A7" sqref="A7"/>
    </sheetView>
  </sheetViews>
  <sheetFormatPr defaultColWidth="9.00390625" defaultRowHeight="13.5" customHeight="1"/>
  <cols>
    <col min="1" max="1" width="45.125" style="12" customWidth="1"/>
    <col min="2" max="2" width="24.625" style="12" customWidth="1"/>
    <col min="3" max="16384" width="9.00390625" style="12" customWidth="1"/>
  </cols>
  <sheetData>
    <row r="1" ht="15.75" customHeight="1">
      <c r="A1" s="12" t="s">
        <v>496</v>
      </c>
    </row>
    <row r="2" spans="1:2" ht="28.5" customHeight="1">
      <c r="A2" s="14" t="s">
        <v>497</v>
      </c>
      <c r="B2" s="14"/>
    </row>
    <row r="3" ht="23.25" customHeight="1">
      <c r="B3" s="15" t="s">
        <v>2</v>
      </c>
    </row>
    <row r="4" spans="1:2" s="13" customFormat="1" ht="22.5" customHeight="1">
      <c r="A4" s="16" t="s">
        <v>418</v>
      </c>
      <c r="B4" s="17" t="s">
        <v>4</v>
      </c>
    </row>
    <row r="5" spans="1:2" ht="17.25" customHeight="1">
      <c r="A5" s="18" t="s">
        <v>488</v>
      </c>
      <c r="B5" s="19"/>
    </row>
    <row r="6" spans="1:2" ht="17.25" customHeight="1">
      <c r="A6" s="20" t="s">
        <v>498</v>
      </c>
      <c r="B6" s="19"/>
    </row>
    <row r="7" spans="1:2" ht="17.25" customHeight="1">
      <c r="A7" s="21" t="s">
        <v>499</v>
      </c>
      <c r="B7" s="19"/>
    </row>
    <row r="8" spans="1:2" ht="17.25" customHeight="1">
      <c r="A8" s="21" t="s">
        <v>500</v>
      </c>
      <c r="B8" s="19"/>
    </row>
    <row r="9" spans="1:2" ht="17.25" customHeight="1">
      <c r="A9" s="21" t="s">
        <v>501</v>
      </c>
      <c r="B9" s="19"/>
    </row>
    <row r="10" spans="1:2" ht="17.25" customHeight="1">
      <c r="A10" s="21" t="s">
        <v>502</v>
      </c>
      <c r="B10" s="19"/>
    </row>
    <row r="11" spans="1:2" ht="17.25" customHeight="1">
      <c r="A11" s="21" t="s">
        <v>29</v>
      </c>
      <c r="B11" s="19"/>
    </row>
    <row r="12" spans="1:2" ht="17.25" customHeight="1">
      <c r="A12" s="18" t="s">
        <v>493</v>
      </c>
      <c r="B12" s="19"/>
    </row>
    <row r="13" spans="1:2" ht="17.25" customHeight="1">
      <c r="A13" s="20" t="s">
        <v>29</v>
      </c>
      <c r="B13" s="19"/>
    </row>
    <row r="14" spans="1:2" ht="18" customHeight="1">
      <c r="A14" s="24" t="s">
        <v>327</v>
      </c>
      <c r="B14" s="25"/>
    </row>
    <row r="15" spans="1:2" ht="18" customHeight="1">
      <c r="A15" s="35" t="s">
        <v>503</v>
      </c>
      <c r="B15" s="19"/>
    </row>
    <row r="16" spans="1:2" ht="18" customHeight="1">
      <c r="A16" s="37" t="s">
        <v>29</v>
      </c>
      <c r="B16" s="19"/>
    </row>
    <row r="17" spans="1:2" ht="18" customHeight="1">
      <c r="A17" s="28" t="s">
        <v>436</v>
      </c>
      <c r="B17" s="25" t="s">
        <v>386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2:B27"/>
  <sheetViews>
    <sheetView zoomScaleSheetLayoutView="100" workbookViewId="0" topLeftCell="A1">
      <selection activeCell="F14" sqref="F14"/>
    </sheetView>
  </sheetViews>
  <sheetFormatPr defaultColWidth="9.00390625" defaultRowHeight="13.5" customHeight="1"/>
  <cols>
    <col min="1" max="1" width="55.625" style="12" customWidth="1"/>
    <col min="2" max="2" width="25.50390625" style="12" customWidth="1"/>
    <col min="3" max="16384" width="9.00390625" style="12" customWidth="1"/>
  </cols>
  <sheetData>
    <row r="1" s="12" customFormat="1" ht="16.5" customHeight="1"/>
    <row r="2" spans="1:2" s="12" customFormat="1" ht="28.5" customHeight="1">
      <c r="A2" s="14" t="s">
        <v>504</v>
      </c>
      <c r="B2" s="14"/>
    </row>
    <row r="3" s="12" customFormat="1" ht="24" customHeight="1">
      <c r="B3" s="15" t="s">
        <v>2</v>
      </c>
    </row>
    <row r="4" spans="1:2" s="13" customFormat="1" ht="31.5" customHeight="1">
      <c r="A4" s="16" t="s">
        <v>418</v>
      </c>
      <c r="B4" s="17" t="s">
        <v>4</v>
      </c>
    </row>
    <row r="5" spans="1:2" s="12" customFormat="1" ht="17.25" customHeight="1">
      <c r="A5" s="18" t="s">
        <v>419</v>
      </c>
      <c r="B5" s="29"/>
    </row>
    <row r="6" spans="1:2" s="12" customFormat="1" ht="17.25" customHeight="1">
      <c r="A6" s="20" t="s">
        <v>420</v>
      </c>
      <c r="B6" s="30"/>
    </row>
    <row r="7" spans="1:2" s="12" customFormat="1" ht="17.25" customHeight="1">
      <c r="A7" s="20" t="s">
        <v>421</v>
      </c>
      <c r="B7" s="30"/>
    </row>
    <row r="8" spans="1:2" s="12" customFormat="1" ht="17.25" customHeight="1">
      <c r="A8" s="20" t="s">
        <v>422</v>
      </c>
      <c r="B8" s="30"/>
    </row>
    <row r="9" spans="1:2" s="12" customFormat="1" ht="17.25" customHeight="1">
      <c r="A9" s="20" t="s">
        <v>423</v>
      </c>
      <c r="B9" s="30"/>
    </row>
    <row r="10" spans="1:2" s="12" customFormat="1" ht="17.25" customHeight="1">
      <c r="A10" s="20" t="s">
        <v>424</v>
      </c>
      <c r="B10" s="30"/>
    </row>
    <row r="11" spans="1:2" s="12" customFormat="1" ht="17.25" customHeight="1">
      <c r="A11" s="18" t="s">
        <v>425</v>
      </c>
      <c r="B11" s="31"/>
    </row>
    <row r="12" spans="1:2" s="12" customFormat="1" ht="17.25" customHeight="1">
      <c r="A12" s="20" t="s">
        <v>426</v>
      </c>
      <c r="B12" s="30"/>
    </row>
    <row r="13" spans="1:2" s="12" customFormat="1" ht="17.25" customHeight="1">
      <c r="A13" s="20" t="s">
        <v>427</v>
      </c>
      <c r="B13" s="30"/>
    </row>
    <row r="14" spans="1:2" s="12" customFormat="1" ht="17.25" customHeight="1">
      <c r="A14" s="20" t="s">
        <v>428</v>
      </c>
      <c r="B14" s="30"/>
    </row>
    <row r="15" spans="1:2" s="12" customFormat="1" ht="17.25" customHeight="1">
      <c r="A15" s="20" t="s">
        <v>429</v>
      </c>
      <c r="B15" s="30"/>
    </row>
    <row r="16" spans="1:2" s="12" customFormat="1" ht="17.25" customHeight="1">
      <c r="A16" s="32" t="s">
        <v>430</v>
      </c>
      <c r="B16" s="19"/>
    </row>
    <row r="17" spans="1:2" s="12" customFormat="1" ht="17.25" customHeight="1">
      <c r="A17" s="32" t="s">
        <v>431</v>
      </c>
      <c r="B17" s="19"/>
    </row>
    <row r="18" spans="1:2" s="12" customFormat="1" ht="17.25" customHeight="1">
      <c r="A18" s="33" t="s">
        <v>432</v>
      </c>
      <c r="B18" s="19"/>
    </row>
    <row r="19" spans="1:2" s="12" customFormat="1" ht="17.25" customHeight="1">
      <c r="A19" s="34" t="s">
        <v>29</v>
      </c>
      <c r="B19" s="19"/>
    </row>
    <row r="20" spans="1:2" s="12" customFormat="1" ht="17.25" customHeight="1">
      <c r="A20" s="24" t="s">
        <v>327</v>
      </c>
      <c r="B20" s="25"/>
    </row>
    <row r="21" spans="1:2" s="12" customFormat="1" ht="17.25" customHeight="1">
      <c r="A21" s="35" t="s">
        <v>68</v>
      </c>
      <c r="B21" s="19"/>
    </row>
    <row r="22" spans="1:2" s="12" customFormat="1" ht="17.25" customHeight="1">
      <c r="A22" s="36" t="s">
        <v>433</v>
      </c>
      <c r="B22" s="19"/>
    </row>
    <row r="23" spans="1:2" s="12" customFormat="1" ht="17.25" customHeight="1">
      <c r="A23" s="36" t="s">
        <v>70</v>
      </c>
      <c r="B23" s="19"/>
    </row>
    <row r="24" spans="1:2" s="12" customFormat="1" ht="17.25" customHeight="1">
      <c r="A24" s="36" t="s">
        <v>434</v>
      </c>
      <c r="B24" s="19"/>
    </row>
    <row r="25" spans="1:2" s="12" customFormat="1" ht="17.25" customHeight="1">
      <c r="A25" s="36" t="s">
        <v>75</v>
      </c>
      <c r="B25" s="19"/>
    </row>
    <row r="26" spans="1:2" s="12" customFormat="1" ht="17.25" customHeight="1">
      <c r="A26" s="36" t="s">
        <v>435</v>
      </c>
      <c r="B26" s="19"/>
    </row>
    <row r="27" spans="1:2" s="12" customFormat="1" ht="17.25" customHeight="1">
      <c r="A27" s="28" t="s">
        <v>436</v>
      </c>
      <c r="B27" s="25" t="s">
        <v>386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2:B27"/>
  <sheetViews>
    <sheetView zoomScaleSheetLayoutView="100" workbookViewId="0" topLeftCell="A1">
      <selection activeCell="D24" sqref="D24"/>
    </sheetView>
  </sheetViews>
  <sheetFormatPr defaultColWidth="9.00390625" defaultRowHeight="13.5" customHeight="1"/>
  <cols>
    <col min="1" max="1" width="48.625" style="12" customWidth="1"/>
    <col min="2" max="2" width="22.00390625" style="12" customWidth="1"/>
    <col min="3" max="16384" width="9.00390625" style="12" customWidth="1"/>
  </cols>
  <sheetData>
    <row r="1" s="12" customFormat="1" ht="18.75" customHeight="1"/>
    <row r="2" spans="1:2" s="12" customFormat="1" ht="33.75" customHeight="1">
      <c r="A2" s="14" t="s">
        <v>505</v>
      </c>
      <c r="B2" s="14"/>
    </row>
    <row r="3" s="12" customFormat="1" ht="27.75" customHeight="1">
      <c r="B3" s="15" t="s">
        <v>2</v>
      </c>
    </row>
    <row r="4" spans="1:2" s="13" customFormat="1" ht="22.5" customHeight="1">
      <c r="A4" s="16" t="s">
        <v>418</v>
      </c>
      <c r="B4" s="17" t="s">
        <v>4</v>
      </c>
    </row>
    <row r="5" spans="1:2" s="12" customFormat="1" ht="18.75" customHeight="1">
      <c r="A5" s="18" t="s">
        <v>467</v>
      </c>
      <c r="B5" s="19"/>
    </row>
    <row r="6" spans="1:2" s="12" customFormat="1" ht="18.75" customHeight="1">
      <c r="A6" s="20" t="s">
        <v>468</v>
      </c>
      <c r="B6" s="19"/>
    </row>
    <row r="7" spans="1:2" s="12" customFormat="1" ht="18.75" customHeight="1">
      <c r="A7" s="21" t="s">
        <v>469</v>
      </c>
      <c r="B7" s="19"/>
    </row>
    <row r="8" spans="1:2" s="12" customFormat="1" ht="18.75" customHeight="1">
      <c r="A8" s="18" t="s">
        <v>470</v>
      </c>
      <c r="B8" s="19"/>
    </row>
    <row r="9" spans="1:2" s="12" customFormat="1" ht="18.75" customHeight="1">
      <c r="A9" s="20" t="s">
        <v>471</v>
      </c>
      <c r="B9" s="19"/>
    </row>
    <row r="10" spans="1:2" s="12" customFormat="1" ht="18.75" customHeight="1">
      <c r="A10" s="21" t="s">
        <v>472</v>
      </c>
      <c r="B10" s="19"/>
    </row>
    <row r="11" spans="1:2" s="12" customFormat="1" ht="18.75" customHeight="1">
      <c r="A11" s="21" t="s">
        <v>473</v>
      </c>
      <c r="B11" s="19"/>
    </row>
    <row r="12" spans="1:2" s="12" customFormat="1" ht="18.75" customHeight="1">
      <c r="A12" s="21" t="s">
        <v>474</v>
      </c>
      <c r="B12" s="19"/>
    </row>
    <row r="13" spans="1:2" s="12" customFormat="1" ht="18.75" customHeight="1">
      <c r="A13" s="21" t="s">
        <v>475</v>
      </c>
      <c r="B13" s="19"/>
    </row>
    <row r="14" spans="1:2" s="12" customFormat="1" ht="18.75" customHeight="1">
      <c r="A14" s="20" t="s">
        <v>476</v>
      </c>
      <c r="B14" s="19">
        <v>1293</v>
      </c>
    </row>
    <row r="15" spans="1:2" s="12" customFormat="1" ht="18.75" customHeight="1">
      <c r="A15" s="20" t="s">
        <v>477</v>
      </c>
      <c r="B15" s="19"/>
    </row>
    <row r="16" spans="1:2" s="12" customFormat="1" ht="18.75" customHeight="1">
      <c r="A16" s="20" t="s">
        <v>478</v>
      </c>
      <c r="B16" s="19"/>
    </row>
    <row r="17" spans="1:2" s="12" customFormat="1" ht="18.75" customHeight="1">
      <c r="A17" s="22" t="s">
        <v>479</v>
      </c>
      <c r="B17" s="19"/>
    </row>
    <row r="18" spans="1:2" s="12" customFormat="1" ht="18.75" customHeight="1">
      <c r="A18" s="20" t="s">
        <v>480</v>
      </c>
      <c r="B18" s="19"/>
    </row>
    <row r="19" spans="1:2" s="12" customFormat="1" ht="18.75" customHeight="1">
      <c r="A19" s="21" t="s">
        <v>481</v>
      </c>
      <c r="B19" s="19"/>
    </row>
    <row r="20" spans="1:2" s="12" customFormat="1" ht="18.75" customHeight="1">
      <c r="A20" s="23" t="s">
        <v>29</v>
      </c>
      <c r="B20" s="19"/>
    </row>
    <row r="21" spans="1:2" s="12" customFormat="1" ht="18.75" customHeight="1">
      <c r="A21" s="20" t="s">
        <v>482</v>
      </c>
      <c r="B21" s="19"/>
    </row>
    <row r="22" spans="1:2" s="12" customFormat="1" ht="18.75" customHeight="1">
      <c r="A22" s="20" t="s">
        <v>483</v>
      </c>
      <c r="B22" s="19"/>
    </row>
    <row r="23" spans="1:2" s="12" customFormat="1" ht="18.75" customHeight="1">
      <c r="A23" s="24" t="s">
        <v>327</v>
      </c>
      <c r="B23" s="25">
        <v>1293</v>
      </c>
    </row>
    <row r="24" spans="1:2" s="12" customFormat="1" ht="18.75" customHeight="1">
      <c r="A24" s="26" t="s">
        <v>484</v>
      </c>
      <c r="B24" s="19"/>
    </row>
    <row r="25" spans="1:2" s="12" customFormat="1" ht="18.75" customHeight="1">
      <c r="A25" s="27" t="s">
        <v>485</v>
      </c>
      <c r="B25" s="19"/>
    </row>
    <row r="26" spans="1:2" s="12" customFormat="1" ht="18.75" customHeight="1">
      <c r="A26" s="23" t="s">
        <v>29</v>
      </c>
      <c r="B26" s="19"/>
    </row>
    <row r="27" spans="1:2" s="12" customFormat="1" ht="18.75" customHeight="1">
      <c r="A27" s="28" t="s">
        <v>436</v>
      </c>
      <c r="B27" s="25">
        <v>1293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36"/>
  <sheetViews>
    <sheetView showZeros="0" zoomScaleSheetLayoutView="100" workbookViewId="0" topLeftCell="A1">
      <pane xSplit="1" ySplit="4" topLeftCell="B5" activePane="bottomRight" state="frozen"/>
      <selection pane="bottomRight" activeCell="C7" sqref="C7"/>
    </sheetView>
  </sheetViews>
  <sheetFormatPr defaultColWidth="9.00390625" defaultRowHeight="13.5" customHeight="1"/>
  <cols>
    <col min="1" max="1" width="40.50390625" style="60" customWidth="1"/>
    <col min="2" max="2" width="14.75390625" style="60" customWidth="1"/>
    <col min="3" max="3" width="14.875" style="60" customWidth="1"/>
    <col min="4" max="4" width="15.00390625" style="60" customWidth="1"/>
    <col min="5" max="16384" width="9.00390625" style="60" customWidth="1"/>
  </cols>
  <sheetData>
    <row r="1" ht="13.5" customHeight="1">
      <c r="A1" s="60" t="s">
        <v>43</v>
      </c>
    </row>
    <row r="2" spans="1:4" ht="49.5" customHeight="1">
      <c r="A2" s="62" t="s">
        <v>44</v>
      </c>
      <c r="B2" s="62"/>
      <c r="C2" s="62"/>
      <c r="D2" s="62"/>
    </row>
    <row r="3" ht="15.75" customHeight="1">
      <c r="D3" s="63" t="s">
        <v>2</v>
      </c>
    </row>
    <row r="4" spans="1:4" ht="40.5" customHeight="1">
      <c r="A4" s="17" t="s">
        <v>3</v>
      </c>
      <c r="B4" s="140" t="s">
        <v>4</v>
      </c>
      <c r="C4" s="141" t="s">
        <v>45</v>
      </c>
      <c r="D4" s="141" t="s">
        <v>46</v>
      </c>
    </row>
    <row r="5" spans="1:4" ht="17.25" customHeight="1">
      <c r="A5" s="142" t="s">
        <v>47</v>
      </c>
      <c r="B5" s="105">
        <f>SUM(B6:B21)</f>
        <v>102954</v>
      </c>
      <c r="C5" s="119">
        <v>540</v>
      </c>
      <c r="D5" s="119">
        <f>SUM(B5:C5)</f>
        <v>103494</v>
      </c>
    </row>
    <row r="6" spans="1:4" ht="17.25" customHeight="1">
      <c r="A6" s="94" t="s">
        <v>48</v>
      </c>
      <c r="B6" s="143">
        <v>8379</v>
      </c>
      <c r="C6" s="144"/>
      <c r="D6" s="119">
        <f aca="true" t="shared" si="0" ref="D6:D21">SUM(B6:C6)</f>
        <v>8379</v>
      </c>
    </row>
    <row r="7" spans="1:4" ht="17.25" customHeight="1">
      <c r="A7" s="94" t="s">
        <v>49</v>
      </c>
      <c r="B7" s="143">
        <v>3649</v>
      </c>
      <c r="C7" s="143">
        <v>540</v>
      </c>
      <c r="D7" s="119">
        <f t="shared" si="0"/>
        <v>4189</v>
      </c>
    </row>
    <row r="8" spans="1:4" ht="17.25" customHeight="1">
      <c r="A8" s="94" t="s">
        <v>50</v>
      </c>
      <c r="B8" s="143">
        <v>29347</v>
      </c>
      <c r="C8" s="145"/>
      <c r="D8" s="119">
        <f t="shared" si="0"/>
        <v>29347</v>
      </c>
    </row>
    <row r="9" spans="1:4" ht="17.25" customHeight="1">
      <c r="A9" s="94" t="s">
        <v>51</v>
      </c>
      <c r="B9" s="143">
        <v>2538</v>
      </c>
      <c r="C9" s="145"/>
      <c r="D9" s="119">
        <f t="shared" si="0"/>
        <v>2538</v>
      </c>
    </row>
    <row r="10" spans="1:4" ht="17.25" customHeight="1">
      <c r="A10" s="94" t="s">
        <v>52</v>
      </c>
      <c r="B10" s="143">
        <v>325</v>
      </c>
      <c r="C10" s="145"/>
      <c r="D10" s="119">
        <f t="shared" si="0"/>
        <v>325</v>
      </c>
    </row>
    <row r="11" spans="1:4" ht="17.25" customHeight="1">
      <c r="A11" s="94" t="s">
        <v>53</v>
      </c>
      <c r="B11" s="143">
        <v>23847</v>
      </c>
      <c r="C11" s="145"/>
      <c r="D11" s="119">
        <f t="shared" si="0"/>
        <v>23847</v>
      </c>
    </row>
    <row r="12" spans="1:4" ht="17.25" customHeight="1">
      <c r="A12" s="94" t="s">
        <v>54</v>
      </c>
      <c r="B12" s="143">
        <v>8993</v>
      </c>
      <c r="C12" s="145"/>
      <c r="D12" s="119">
        <f t="shared" si="0"/>
        <v>8993</v>
      </c>
    </row>
    <row r="13" spans="1:4" ht="17.25" customHeight="1">
      <c r="A13" s="94" t="s">
        <v>55</v>
      </c>
      <c r="B13" s="143">
        <v>435</v>
      </c>
      <c r="C13" s="145"/>
      <c r="D13" s="119">
        <f t="shared" si="0"/>
        <v>435</v>
      </c>
    </row>
    <row r="14" spans="1:4" ht="17.25" customHeight="1">
      <c r="A14" s="94" t="s">
        <v>56</v>
      </c>
      <c r="B14" s="143">
        <v>5041</v>
      </c>
      <c r="C14" s="145"/>
      <c r="D14" s="119">
        <f t="shared" si="0"/>
        <v>5041</v>
      </c>
    </row>
    <row r="15" spans="1:4" ht="17.25" customHeight="1">
      <c r="A15" s="94" t="s">
        <v>57</v>
      </c>
      <c r="B15" s="143">
        <v>7773</v>
      </c>
      <c r="C15" s="145"/>
      <c r="D15" s="119">
        <f t="shared" si="0"/>
        <v>7773</v>
      </c>
    </row>
    <row r="16" spans="1:4" ht="17.25" customHeight="1">
      <c r="A16" s="94" t="s">
        <v>58</v>
      </c>
      <c r="B16" s="143">
        <v>86</v>
      </c>
      <c r="C16" s="145"/>
      <c r="D16" s="119">
        <f t="shared" si="0"/>
        <v>86</v>
      </c>
    </row>
    <row r="17" spans="1:4" ht="17.25" customHeight="1">
      <c r="A17" s="94" t="s">
        <v>59</v>
      </c>
      <c r="B17" s="143">
        <v>8250</v>
      </c>
      <c r="C17" s="145"/>
      <c r="D17" s="119">
        <f t="shared" si="0"/>
        <v>8250</v>
      </c>
    </row>
    <row r="18" spans="1:4" ht="17.25" customHeight="1">
      <c r="A18" s="94" t="s">
        <v>60</v>
      </c>
      <c r="B18" s="143">
        <v>379</v>
      </c>
      <c r="C18" s="145"/>
      <c r="D18" s="119">
        <f t="shared" si="0"/>
        <v>379</v>
      </c>
    </row>
    <row r="19" spans="1:4" ht="17.25" customHeight="1">
      <c r="A19" s="94" t="s">
        <v>61</v>
      </c>
      <c r="B19" s="146">
        <v>1100</v>
      </c>
      <c r="C19" s="145"/>
      <c r="D19" s="119">
        <f t="shared" si="0"/>
        <v>1100</v>
      </c>
    </row>
    <row r="20" spans="1:4" ht="17.25" customHeight="1">
      <c r="A20" s="94" t="s">
        <v>62</v>
      </c>
      <c r="B20" s="143"/>
      <c r="C20" s="145"/>
      <c r="D20" s="119">
        <f t="shared" si="0"/>
        <v>0</v>
      </c>
    </row>
    <row r="21" spans="1:4" ht="17.25" customHeight="1">
      <c r="A21" s="94" t="s">
        <v>63</v>
      </c>
      <c r="B21" s="143">
        <v>2812</v>
      </c>
      <c r="C21" s="145"/>
      <c r="D21" s="119">
        <f t="shared" si="0"/>
        <v>2812</v>
      </c>
    </row>
    <row r="22" spans="1:4" ht="17.25" customHeight="1">
      <c r="A22" s="92"/>
      <c r="B22" s="19"/>
      <c r="C22" s="145"/>
      <c r="D22" s="147"/>
    </row>
    <row r="23" spans="1:4" ht="17.25" customHeight="1">
      <c r="A23" s="92" t="s">
        <v>64</v>
      </c>
      <c r="B23" s="19"/>
      <c r="C23" s="145"/>
      <c r="D23" s="147"/>
    </row>
    <row r="24" spans="1:4" ht="17.25" customHeight="1">
      <c r="A24" s="94" t="s">
        <v>65</v>
      </c>
      <c r="B24" s="19"/>
      <c r="C24" s="145"/>
      <c r="D24" s="147"/>
    </row>
    <row r="25" spans="1:4" ht="17.25" customHeight="1">
      <c r="A25" s="94" t="s">
        <v>66</v>
      </c>
      <c r="B25" s="19"/>
      <c r="C25" s="145"/>
      <c r="D25" s="147"/>
    </row>
    <row r="26" spans="1:4" ht="17.25" customHeight="1">
      <c r="A26" s="94" t="s">
        <v>67</v>
      </c>
      <c r="B26" s="19"/>
      <c r="C26" s="145"/>
      <c r="D26" s="147"/>
    </row>
    <row r="27" spans="1:4" ht="17.25" customHeight="1">
      <c r="A27" s="65" t="s">
        <v>29</v>
      </c>
      <c r="B27" s="19"/>
      <c r="C27" s="145"/>
      <c r="D27" s="147"/>
    </row>
    <row r="28" spans="1:4" ht="17.25" customHeight="1">
      <c r="A28" s="36" t="s">
        <v>68</v>
      </c>
      <c r="B28" s="148">
        <v>2046</v>
      </c>
      <c r="C28" s="147"/>
      <c r="D28" s="148">
        <v>2046</v>
      </c>
    </row>
    <row r="29" spans="1:4" ht="17.25" customHeight="1">
      <c r="A29" s="36" t="s">
        <v>69</v>
      </c>
      <c r="B29" s="148">
        <v>10000</v>
      </c>
      <c r="C29" s="147"/>
      <c r="D29" s="148">
        <v>10000</v>
      </c>
    </row>
    <row r="30" spans="1:4" ht="17.25" customHeight="1">
      <c r="A30" s="36" t="s">
        <v>70</v>
      </c>
      <c r="B30" s="148"/>
      <c r="C30" s="147"/>
      <c r="D30" s="147"/>
    </row>
    <row r="31" spans="1:4" ht="17.25" customHeight="1">
      <c r="A31" s="36" t="s">
        <v>71</v>
      </c>
      <c r="B31" s="149"/>
      <c r="C31" s="147"/>
      <c r="D31" s="147"/>
    </row>
    <row r="32" spans="1:4" ht="17.25" customHeight="1">
      <c r="A32" s="150" t="s">
        <v>72</v>
      </c>
      <c r="B32" s="148"/>
      <c r="C32" s="147"/>
      <c r="D32" s="147"/>
    </row>
    <row r="33" spans="1:4" ht="17.25" customHeight="1">
      <c r="A33" s="150" t="s">
        <v>73</v>
      </c>
      <c r="B33" s="148"/>
      <c r="C33" s="147"/>
      <c r="D33" s="147"/>
    </row>
    <row r="34" spans="1:4" ht="17.25" customHeight="1">
      <c r="A34" s="150" t="s">
        <v>74</v>
      </c>
      <c r="B34" s="148"/>
      <c r="C34" s="147"/>
      <c r="D34" s="147"/>
    </row>
    <row r="35" spans="1:4" ht="17.25" customHeight="1">
      <c r="A35" s="151" t="s">
        <v>75</v>
      </c>
      <c r="B35" s="148">
        <v>3036</v>
      </c>
      <c r="C35" s="147"/>
      <c r="D35" s="147">
        <v>3036</v>
      </c>
    </row>
    <row r="36" spans="1:4" ht="17.25" customHeight="1">
      <c r="A36" s="152" t="s">
        <v>76</v>
      </c>
      <c r="B36" s="153">
        <f>B29+B28+B5+B35</f>
        <v>118036</v>
      </c>
      <c r="C36" s="153">
        <f>C29+C28+C5</f>
        <v>540</v>
      </c>
      <c r="D36" s="153">
        <f>D29+D28+D5+D35</f>
        <v>118576</v>
      </c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B11"/>
  <sheetViews>
    <sheetView zoomScaleSheetLayoutView="100" workbookViewId="0" topLeftCell="A1">
      <selection activeCell="E12" sqref="E12"/>
    </sheetView>
  </sheetViews>
  <sheetFormatPr defaultColWidth="9.00390625" defaultRowHeight="13.5"/>
  <cols>
    <col min="1" max="1" width="34.75390625" style="0" customWidth="1"/>
    <col min="2" max="2" width="31.625" style="0" customWidth="1"/>
  </cols>
  <sheetData>
    <row r="1" spans="1:2" ht="25.5" customHeight="1">
      <c r="A1" s="1" t="s">
        <v>506</v>
      </c>
      <c r="B1" s="1"/>
    </row>
    <row r="2" spans="1:2" ht="13.5">
      <c r="A2" s="2"/>
      <c r="B2" s="3" t="s">
        <v>2</v>
      </c>
    </row>
    <row r="3" spans="1:2" ht="14.25">
      <c r="A3" s="4" t="s">
        <v>507</v>
      </c>
      <c r="B3" s="4" t="s">
        <v>4</v>
      </c>
    </row>
    <row r="4" spans="1:2" ht="13.5">
      <c r="A4" s="5" t="s">
        <v>386</v>
      </c>
      <c r="B4" s="6"/>
    </row>
    <row r="5" spans="1:2" ht="13.5">
      <c r="A5" s="5"/>
      <c r="B5" s="7"/>
    </row>
    <row r="6" spans="1:2" ht="13.5">
      <c r="A6" s="5"/>
      <c r="B6" s="7"/>
    </row>
    <row r="7" spans="1:2" ht="13.5">
      <c r="A7" s="8"/>
      <c r="B7" s="6"/>
    </row>
    <row r="8" spans="1:2" ht="13.5">
      <c r="A8" s="8"/>
      <c r="B8" s="6"/>
    </row>
    <row r="9" spans="1:2" ht="13.5">
      <c r="A9" s="9"/>
      <c r="B9" s="7"/>
    </row>
    <row r="10" spans="1:2" ht="14.25">
      <c r="A10" s="10"/>
      <c r="B10" s="11"/>
    </row>
    <row r="11" spans="1:2" ht="14.25">
      <c r="A11" s="4" t="s">
        <v>508</v>
      </c>
      <c r="B11" s="6"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69"/>
  <sheetViews>
    <sheetView showZeros="0" zoomScaleSheetLayoutView="100" workbookViewId="0" topLeftCell="A1">
      <pane xSplit="1" ySplit="4" topLeftCell="B5" activePane="bottomRight" state="frozen"/>
      <selection pane="bottomRight" activeCell="G5" sqref="G5"/>
    </sheetView>
  </sheetViews>
  <sheetFormatPr defaultColWidth="9.00390625" defaultRowHeight="34.5" customHeight="1"/>
  <cols>
    <col min="1" max="1" width="40.50390625" style="60" customWidth="1"/>
    <col min="2" max="2" width="17.375" style="111" customWidth="1"/>
    <col min="3" max="3" width="14.875" style="112" customWidth="1"/>
    <col min="4" max="4" width="13.25390625" style="84" customWidth="1"/>
    <col min="5" max="16384" width="9.00390625" style="60" customWidth="1"/>
  </cols>
  <sheetData>
    <row r="1" ht="34.5" customHeight="1">
      <c r="A1" s="113" t="s">
        <v>77</v>
      </c>
    </row>
    <row r="2" spans="1:4" ht="34.5" customHeight="1">
      <c r="A2" s="62" t="s">
        <v>78</v>
      </c>
      <c r="B2" s="103"/>
      <c r="C2" s="114"/>
      <c r="D2" s="62"/>
    </row>
    <row r="3" spans="1:4" ht="34.5" customHeight="1">
      <c r="A3" s="63" t="s">
        <v>2</v>
      </c>
      <c r="B3" s="115"/>
      <c r="C3" s="116"/>
      <c r="D3" s="117"/>
    </row>
    <row r="4" spans="1:4" ht="34.5" customHeight="1">
      <c r="A4" s="17" t="s">
        <v>3</v>
      </c>
      <c r="B4" s="105" t="s">
        <v>4</v>
      </c>
      <c r="C4" s="118" t="s">
        <v>45</v>
      </c>
      <c r="D4" s="119" t="s">
        <v>46</v>
      </c>
    </row>
    <row r="5" spans="1:4" ht="34.5" customHeight="1">
      <c r="A5" s="120" t="s">
        <v>79</v>
      </c>
      <c r="B5" s="121">
        <f>B6+B13+B16+B22+B27+B33+B38+B40+B44+B48+B51+B56+B59+B64+B67+B71+B77+B82+B86+B89+B96</f>
        <v>8379</v>
      </c>
      <c r="C5" s="122"/>
      <c r="D5" s="123">
        <f>B5+C5</f>
        <v>8379</v>
      </c>
    </row>
    <row r="6" spans="1:4" ht="34.5" customHeight="1">
      <c r="A6" s="120" t="s">
        <v>80</v>
      </c>
      <c r="B6" s="121">
        <v>458</v>
      </c>
      <c r="C6" s="122"/>
      <c r="D6" s="123">
        <f aca="true" t="shared" si="0" ref="D6:D37">B6+C6</f>
        <v>458</v>
      </c>
    </row>
    <row r="7" spans="1:4" ht="34.5" customHeight="1">
      <c r="A7" s="124" t="s">
        <v>81</v>
      </c>
      <c r="B7" s="121">
        <v>226</v>
      </c>
      <c r="C7" s="122"/>
      <c r="D7" s="123">
        <f t="shared" si="0"/>
        <v>226</v>
      </c>
    </row>
    <row r="8" spans="1:4" ht="34.5" customHeight="1">
      <c r="A8" s="124" t="s">
        <v>82</v>
      </c>
      <c r="B8" s="121">
        <v>73</v>
      </c>
      <c r="C8" s="122"/>
      <c r="D8" s="123">
        <f t="shared" si="0"/>
        <v>73</v>
      </c>
    </row>
    <row r="9" spans="1:4" ht="34.5" customHeight="1">
      <c r="A9" s="124" t="s">
        <v>83</v>
      </c>
      <c r="B9" s="121">
        <v>54</v>
      </c>
      <c r="C9" s="122"/>
      <c r="D9" s="123">
        <f t="shared" si="0"/>
        <v>54</v>
      </c>
    </row>
    <row r="10" spans="1:4" ht="34.5" customHeight="1">
      <c r="A10" s="125" t="s">
        <v>84</v>
      </c>
      <c r="B10" s="121">
        <v>20</v>
      </c>
      <c r="C10" s="122"/>
      <c r="D10" s="123">
        <f t="shared" si="0"/>
        <v>20</v>
      </c>
    </row>
    <row r="11" spans="1:4" ht="34.5" customHeight="1">
      <c r="A11" s="124" t="s">
        <v>85</v>
      </c>
      <c r="B11" s="121">
        <v>29</v>
      </c>
      <c r="C11" s="122"/>
      <c r="D11" s="123">
        <f t="shared" si="0"/>
        <v>29</v>
      </c>
    </row>
    <row r="12" spans="1:4" ht="34.5" customHeight="1">
      <c r="A12" s="124" t="s">
        <v>86</v>
      </c>
      <c r="B12" s="121">
        <v>56</v>
      </c>
      <c r="C12" s="122"/>
      <c r="D12" s="123">
        <f t="shared" si="0"/>
        <v>56</v>
      </c>
    </row>
    <row r="13" spans="1:4" ht="34.5" customHeight="1">
      <c r="A13" s="120" t="s">
        <v>87</v>
      </c>
      <c r="B13" s="121">
        <v>301</v>
      </c>
      <c r="C13" s="122"/>
      <c r="D13" s="123">
        <f t="shared" si="0"/>
        <v>301</v>
      </c>
    </row>
    <row r="14" spans="1:4" ht="34.5" customHeight="1">
      <c r="A14" s="124" t="s">
        <v>81</v>
      </c>
      <c r="B14" s="121">
        <v>173</v>
      </c>
      <c r="C14" s="122"/>
      <c r="D14" s="123">
        <f t="shared" si="0"/>
        <v>173</v>
      </c>
    </row>
    <row r="15" spans="1:4" ht="34.5" customHeight="1">
      <c r="A15" s="124" t="s">
        <v>82</v>
      </c>
      <c r="B15" s="121">
        <v>128</v>
      </c>
      <c r="C15" s="122"/>
      <c r="D15" s="123">
        <f t="shared" si="0"/>
        <v>128</v>
      </c>
    </row>
    <row r="16" spans="1:4" ht="34.5" customHeight="1">
      <c r="A16" s="120" t="s">
        <v>88</v>
      </c>
      <c r="B16" s="121">
        <v>2222</v>
      </c>
      <c r="C16" s="122"/>
      <c r="D16" s="123">
        <f t="shared" si="0"/>
        <v>2222</v>
      </c>
    </row>
    <row r="17" spans="1:4" ht="34.5" customHeight="1">
      <c r="A17" s="124" t="s">
        <v>81</v>
      </c>
      <c r="B17" s="121">
        <v>355</v>
      </c>
      <c r="C17" s="122"/>
      <c r="D17" s="123">
        <f t="shared" si="0"/>
        <v>355</v>
      </c>
    </row>
    <row r="18" spans="1:4" ht="34.5" customHeight="1">
      <c r="A18" s="124" t="s">
        <v>82</v>
      </c>
      <c r="B18" s="121">
        <v>1729</v>
      </c>
      <c r="C18" s="122"/>
      <c r="D18" s="123">
        <f t="shared" si="0"/>
        <v>1729</v>
      </c>
    </row>
    <row r="19" spans="1:4" ht="34.5" customHeight="1">
      <c r="A19" s="125" t="s">
        <v>89</v>
      </c>
      <c r="B19" s="121">
        <v>20</v>
      </c>
      <c r="C19" s="122"/>
      <c r="D19" s="123">
        <f t="shared" si="0"/>
        <v>20</v>
      </c>
    </row>
    <row r="20" spans="1:4" ht="34.5" customHeight="1">
      <c r="A20" s="124" t="s">
        <v>90</v>
      </c>
      <c r="B20" s="121">
        <v>68</v>
      </c>
      <c r="C20" s="122"/>
      <c r="D20" s="123">
        <f t="shared" si="0"/>
        <v>68</v>
      </c>
    </row>
    <row r="21" spans="1:4" ht="34.5" customHeight="1">
      <c r="A21" s="124" t="s">
        <v>91</v>
      </c>
      <c r="B21" s="121">
        <v>50</v>
      </c>
      <c r="C21" s="122"/>
      <c r="D21" s="123">
        <f t="shared" si="0"/>
        <v>50</v>
      </c>
    </row>
    <row r="22" spans="1:4" ht="34.5" customHeight="1">
      <c r="A22" s="120" t="s">
        <v>92</v>
      </c>
      <c r="B22" s="121">
        <v>239</v>
      </c>
      <c r="C22" s="122"/>
      <c r="D22" s="123">
        <f t="shared" si="0"/>
        <v>239</v>
      </c>
    </row>
    <row r="23" spans="1:4" ht="34.5" customHeight="1">
      <c r="A23" s="124" t="s">
        <v>81</v>
      </c>
      <c r="B23" s="121">
        <v>81</v>
      </c>
      <c r="C23" s="122"/>
      <c r="D23" s="123">
        <f t="shared" si="0"/>
        <v>81</v>
      </c>
    </row>
    <row r="24" spans="1:4" ht="34.5" customHeight="1">
      <c r="A24" s="124" t="s">
        <v>82</v>
      </c>
      <c r="B24" s="121">
        <v>42</v>
      </c>
      <c r="C24" s="122"/>
      <c r="D24" s="123">
        <f t="shared" si="0"/>
        <v>42</v>
      </c>
    </row>
    <row r="25" spans="1:4" ht="34.5" customHeight="1">
      <c r="A25" s="124" t="s">
        <v>93</v>
      </c>
      <c r="B25" s="121">
        <v>100</v>
      </c>
      <c r="C25" s="122"/>
      <c r="D25" s="123">
        <f t="shared" si="0"/>
        <v>100</v>
      </c>
    </row>
    <row r="26" spans="1:4" ht="34.5" customHeight="1">
      <c r="A26" s="125" t="s">
        <v>94</v>
      </c>
      <c r="B26" s="121">
        <v>16</v>
      </c>
      <c r="C26" s="122"/>
      <c r="D26" s="123">
        <f t="shared" si="0"/>
        <v>16</v>
      </c>
    </row>
    <row r="27" spans="1:4" ht="34.5" customHeight="1">
      <c r="A27" s="120" t="s">
        <v>95</v>
      </c>
      <c r="B27" s="121">
        <v>188</v>
      </c>
      <c r="C27" s="122"/>
      <c r="D27" s="123">
        <f t="shared" si="0"/>
        <v>188</v>
      </c>
    </row>
    <row r="28" spans="1:4" ht="34.5" customHeight="1">
      <c r="A28" s="124" t="s">
        <v>81</v>
      </c>
      <c r="B28" s="121">
        <v>33</v>
      </c>
      <c r="C28" s="122"/>
      <c r="D28" s="123">
        <f t="shared" si="0"/>
        <v>33</v>
      </c>
    </row>
    <row r="29" spans="1:4" ht="34.5" customHeight="1">
      <c r="A29" s="124" t="s">
        <v>96</v>
      </c>
      <c r="B29" s="121">
        <v>9</v>
      </c>
      <c r="C29" s="122"/>
      <c r="D29" s="123">
        <f t="shared" si="0"/>
        <v>9</v>
      </c>
    </row>
    <row r="30" spans="1:4" ht="34.5" customHeight="1">
      <c r="A30" s="124" t="s">
        <v>97</v>
      </c>
      <c r="B30" s="121">
        <v>35</v>
      </c>
      <c r="C30" s="122"/>
      <c r="D30" s="123">
        <f t="shared" si="0"/>
        <v>35</v>
      </c>
    </row>
    <row r="31" spans="1:4" ht="34.5" customHeight="1">
      <c r="A31" s="124" t="s">
        <v>98</v>
      </c>
      <c r="B31" s="121">
        <v>43</v>
      </c>
      <c r="C31" s="122"/>
      <c r="D31" s="123">
        <f t="shared" si="0"/>
        <v>43</v>
      </c>
    </row>
    <row r="32" spans="1:4" ht="34.5" customHeight="1">
      <c r="A32" s="124" t="s">
        <v>91</v>
      </c>
      <c r="B32" s="121">
        <v>68</v>
      </c>
      <c r="C32" s="122"/>
      <c r="D32" s="123">
        <f t="shared" si="0"/>
        <v>68</v>
      </c>
    </row>
    <row r="33" spans="1:4" ht="34.5" customHeight="1">
      <c r="A33" s="120" t="s">
        <v>99</v>
      </c>
      <c r="B33" s="121">
        <v>1012</v>
      </c>
      <c r="C33" s="122"/>
      <c r="D33" s="123">
        <f t="shared" si="0"/>
        <v>1012</v>
      </c>
    </row>
    <row r="34" spans="1:4" ht="34.5" customHeight="1">
      <c r="A34" s="124" t="s">
        <v>81</v>
      </c>
      <c r="B34" s="121">
        <v>289</v>
      </c>
      <c r="C34" s="122"/>
      <c r="D34" s="123">
        <f t="shared" si="0"/>
        <v>289</v>
      </c>
    </row>
    <row r="35" spans="1:4" ht="34.5" customHeight="1">
      <c r="A35" s="124" t="s">
        <v>82</v>
      </c>
      <c r="B35" s="121">
        <v>505</v>
      </c>
      <c r="C35" s="122"/>
      <c r="D35" s="123">
        <f t="shared" si="0"/>
        <v>505</v>
      </c>
    </row>
    <row r="36" spans="1:4" ht="34.5" customHeight="1">
      <c r="A36" s="124" t="s">
        <v>100</v>
      </c>
      <c r="B36" s="121">
        <v>35</v>
      </c>
      <c r="C36" s="122"/>
      <c r="D36" s="123">
        <f t="shared" si="0"/>
        <v>35</v>
      </c>
    </row>
    <row r="37" spans="1:4" ht="34.5" customHeight="1">
      <c r="A37" s="124" t="s">
        <v>91</v>
      </c>
      <c r="B37" s="121">
        <v>183</v>
      </c>
      <c r="C37" s="122"/>
      <c r="D37" s="123">
        <f t="shared" si="0"/>
        <v>183</v>
      </c>
    </row>
    <row r="38" spans="1:4" ht="34.5" customHeight="1">
      <c r="A38" s="120" t="s">
        <v>101</v>
      </c>
      <c r="B38" s="121"/>
      <c r="C38" s="122"/>
      <c r="D38" s="123">
        <f aca="true" t="shared" si="1" ref="D38:D69">B38+C38</f>
        <v>0</v>
      </c>
    </row>
    <row r="39" spans="1:4" ht="34.5" customHeight="1">
      <c r="A39" s="124" t="s">
        <v>102</v>
      </c>
      <c r="B39" s="121"/>
      <c r="C39" s="122"/>
      <c r="D39" s="123">
        <f t="shared" si="1"/>
        <v>0</v>
      </c>
    </row>
    <row r="40" spans="1:4" ht="34.5" customHeight="1">
      <c r="A40" s="120" t="s">
        <v>103</v>
      </c>
      <c r="B40" s="121">
        <v>318</v>
      </c>
      <c r="C40" s="122"/>
      <c r="D40" s="123">
        <f t="shared" si="1"/>
        <v>318</v>
      </c>
    </row>
    <row r="41" spans="1:4" ht="34.5" customHeight="1">
      <c r="A41" s="124" t="s">
        <v>81</v>
      </c>
      <c r="B41" s="121">
        <v>69</v>
      </c>
      <c r="C41" s="122"/>
      <c r="D41" s="123">
        <f t="shared" si="1"/>
        <v>69</v>
      </c>
    </row>
    <row r="42" spans="1:4" ht="34.5" customHeight="1">
      <c r="A42" s="124" t="s">
        <v>82</v>
      </c>
      <c r="B42" s="121">
        <v>192</v>
      </c>
      <c r="C42" s="122"/>
      <c r="D42" s="123">
        <f t="shared" si="1"/>
        <v>192</v>
      </c>
    </row>
    <row r="43" spans="1:4" ht="34.5" customHeight="1">
      <c r="A43" s="124" t="s">
        <v>91</v>
      </c>
      <c r="B43" s="121">
        <v>57</v>
      </c>
      <c r="C43" s="122"/>
      <c r="D43" s="123">
        <f t="shared" si="1"/>
        <v>57</v>
      </c>
    </row>
    <row r="44" spans="1:4" ht="34.5" customHeight="1">
      <c r="A44" s="120" t="s">
        <v>104</v>
      </c>
      <c r="B44" s="121"/>
      <c r="C44" s="122"/>
      <c r="D44" s="123">
        <f t="shared" si="1"/>
        <v>0</v>
      </c>
    </row>
    <row r="45" spans="1:4" ht="34.5" customHeight="1">
      <c r="A45" s="124" t="s">
        <v>81</v>
      </c>
      <c r="B45" s="121"/>
      <c r="C45" s="122"/>
      <c r="D45" s="123">
        <f t="shared" si="1"/>
        <v>0</v>
      </c>
    </row>
    <row r="46" spans="1:4" ht="34.5" customHeight="1">
      <c r="A46" s="124" t="s">
        <v>82</v>
      </c>
      <c r="B46" s="121"/>
      <c r="C46" s="122"/>
      <c r="D46" s="123">
        <f t="shared" si="1"/>
        <v>0</v>
      </c>
    </row>
    <row r="47" spans="1:4" ht="34.5" customHeight="1">
      <c r="A47" s="124" t="s">
        <v>91</v>
      </c>
      <c r="B47" s="121"/>
      <c r="C47" s="122"/>
      <c r="D47" s="123">
        <f t="shared" si="1"/>
        <v>0</v>
      </c>
    </row>
    <row r="48" spans="1:4" ht="34.5" customHeight="1">
      <c r="A48" s="120" t="s">
        <v>105</v>
      </c>
      <c r="B48" s="121">
        <v>480</v>
      </c>
      <c r="C48" s="122"/>
      <c r="D48" s="123">
        <f t="shared" si="1"/>
        <v>480</v>
      </c>
    </row>
    <row r="49" spans="1:4" ht="34.5" customHeight="1">
      <c r="A49" s="124" t="s">
        <v>81</v>
      </c>
      <c r="B49" s="121">
        <v>313</v>
      </c>
      <c r="C49" s="122"/>
      <c r="D49" s="123">
        <f t="shared" si="1"/>
        <v>313</v>
      </c>
    </row>
    <row r="50" spans="1:4" ht="34.5" customHeight="1">
      <c r="A50" s="124" t="s">
        <v>82</v>
      </c>
      <c r="B50" s="121">
        <v>167</v>
      </c>
      <c r="C50" s="122"/>
      <c r="D50" s="123">
        <f t="shared" si="1"/>
        <v>167</v>
      </c>
    </row>
    <row r="51" spans="1:4" ht="34.5" customHeight="1">
      <c r="A51" s="120" t="s">
        <v>106</v>
      </c>
      <c r="B51" s="121">
        <v>501</v>
      </c>
      <c r="C51" s="122"/>
      <c r="D51" s="123">
        <f t="shared" si="1"/>
        <v>501</v>
      </c>
    </row>
    <row r="52" spans="1:4" ht="34.5" customHeight="1">
      <c r="A52" s="124" t="s">
        <v>81</v>
      </c>
      <c r="B52" s="121">
        <v>101</v>
      </c>
      <c r="C52" s="122"/>
      <c r="D52" s="123">
        <f t="shared" si="1"/>
        <v>101</v>
      </c>
    </row>
    <row r="53" spans="1:4" ht="34.5" customHeight="1">
      <c r="A53" s="124" t="s">
        <v>82</v>
      </c>
      <c r="B53" s="121">
        <v>46</v>
      </c>
      <c r="C53" s="122"/>
      <c r="D53" s="123">
        <f t="shared" si="1"/>
        <v>46</v>
      </c>
    </row>
    <row r="54" spans="1:4" ht="34.5" customHeight="1">
      <c r="A54" s="124" t="s">
        <v>107</v>
      </c>
      <c r="B54" s="121">
        <v>323</v>
      </c>
      <c r="C54" s="122"/>
      <c r="D54" s="123">
        <f t="shared" si="1"/>
        <v>323</v>
      </c>
    </row>
    <row r="55" spans="1:4" ht="34.5" customHeight="1">
      <c r="A55" s="124" t="s">
        <v>91</v>
      </c>
      <c r="B55" s="121">
        <v>31</v>
      </c>
      <c r="C55" s="122"/>
      <c r="D55" s="123">
        <f t="shared" si="1"/>
        <v>31</v>
      </c>
    </row>
    <row r="56" spans="1:4" ht="34.5" customHeight="1">
      <c r="A56" s="120" t="s">
        <v>108</v>
      </c>
      <c r="B56" s="121">
        <v>69</v>
      </c>
      <c r="C56" s="122"/>
      <c r="D56" s="123">
        <f t="shared" si="1"/>
        <v>69</v>
      </c>
    </row>
    <row r="57" spans="1:4" ht="34.5" customHeight="1">
      <c r="A57" s="124" t="s">
        <v>109</v>
      </c>
      <c r="B57" s="121"/>
      <c r="C57" s="122"/>
      <c r="D57" s="123">
        <f t="shared" si="1"/>
        <v>0</v>
      </c>
    </row>
    <row r="58" spans="1:4" ht="34.5" customHeight="1">
      <c r="A58" s="124" t="s">
        <v>110</v>
      </c>
      <c r="B58" s="121">
        <v>69</v>
      </c>
      <c r="C58" s="122"/>
      <c r="D58" s="123">
        <f t="shared" si="1"/>
        <v>69</v>
      </c>
    </row>
    <row r="59" spans="1:4" ht="34.5" customHeight="1">
      <c r="A59" s="120" t="s">
        <v>111</v>
      </c>
      <c r="B59" s="121">
        <v>144</v>
      </c>
      <c r="C59" s="122"/>
      <c r="D59" s="123">
        <f t="shared" si="1"/>
        <v>144</v>
      </c>
    </row>
    <row r="60" spans="1:4" ht="34.5" customHeight="1">
      <c r="A60" s="124" t="s">
        <v>81</v>
      </c>
      <c r="B60" s="121">
        <v>24</v>
      </c>
      <c r="C60" s="122"/>
      <c r="D60" s="123">
        <f t="shared" si="1"/>
        <v>24</v>
      </c>
    </row>
    <row r="61" spans="1:4" ht="34.5" customHeight="1">
      <c r="A61" s="124" t="s">
        <v>82</v>
      </c>
      <c r="B61" s="121">
        <v>40</v>
      </c>
      <c r="C61" s="122"/>
      <c r="D61" s="123">
        <f t="shared" si="1"/>
        <v>40</v>
      </c>
    </row>
    <row r="62" spans="1:4" ht="34.5" customHeight="1">
      <c r="A62" s="124" t="s">
        <v>112</v>
      </c>
      <c r="B62" s="121">
        <v>60</v>
      </c>
      <c r="C62" s="122"/>
      <c r="D62" s="123">
        <f t="shared" si="1"/>
        <v>60</v>
      </c>
    </row>
    <row r="63" spans="1:4" ht="34.5" customHeight="1">
      <c r="A63" s="125" t="s">
        <v>113</v>
      </c>
      <c r="B63" s="121">
        <v>20</v>
      </c>
      <c r="C63" s="122"/>
      <c r="D63" s="123">
        <f t="shared" si="1"/>
        <v>20</v>
      </c>
    </row>
    <row r="64" spans="1:4" ht="34.5" customHeight="1">
      <c r="A64" s="120" t="s">
        <v>114</v>
      </c>
      <c r="B64" s="121"/>
      <c r="C64" s="122"/>
      <c r="D64" s="123">
        <f t="shared" si="1"/>
        <v>0</v>
      </c>
    </row>
    <row r="65" spans="1:4" ht="34.5" customHeight="1">
      <c r="A65" s="124" t="s">
        <v>81</v>
      </c>
      <c r="B65" s="121"/>
      <c r="C65" s="122"/>
      <c r="D65" s="123">
        <f t="shared" si="1"/>
        <v>0</v>
      </c>
    </row>
    <row r="66" spans="1:4" ht="34.5" customHeight="1">
      <c r="A66" s="124" t="s">
        <v>82</v>
      </c>
      <c r="B66" s="121"/>
      <c r="C66" s="122"/>
      <c r="D66" s="123">
        <f t="shared" si="1"/>
        <v>0</v>
      </c>
    </row>
    <row r="67" spans="1:4" ht="34.5" customHeight="1">
      <c r="A67" s="120" t="s">
        <v>115</v>
      </c>
      <c r="B67" s="121">
        <v>130</v>
      </c>
      <c r="C67" s="122"/>
      <c r="D67" s="123">
        <f t="shared" si="1"/>
        <v>130</v>
      </c>
    </row>
    <row r="68" spans="1:4" ht="34.5" customHeight="1">
      <c r="A68" s="124" t="s">
        <v>81</v>
      </c>
      <c r="B68" s="121">
        <v>82</v>
      </c>
      <c r="C68" s="122"/>
      <c r="D68" s="123">
        <f t="shared" si="1"/>
        <v>82</v>
      </c>
    </row>
    <row r="69" spans="1:4" ht="34.5" customHeight="1">
      <c r="A69" s="124" t="s">
        <v>82</v>
      </c>
      <c r="B69" s="121">
        <v>46</v>
      </c>
      <c r="C69" s="122"/>
      <c r="D69" s="123">
        <f t="shared" si="1"/>
        <v>46</v>
      </c>
    </row>
    <row r="70" spans="1:4" ht="34.5" customHeight="1">
      <c r="A70" s="125" t="s">
        <v>116</v>
      </c>
      <c r="B70" s="121">
        <v>2</v>
      </c>
      <c r="C70" s="122"/>
      <c r="D70" s="123">
        <f aca="true" t="shared" si="2" ref="D70:D101">B70+C70</f>
        <v>2</v>
      </c>
    </row>
    <row r="71" spans="1:4" ht="34.5" customHeight="1">
      <c r="A71" s="120" t="s">
        <v>117</v>
      </c>
      <c r="B71" s="121">
        <v>681</v>
      </c>
      <c r="C71" s="122"/>
      <c r="D71" s="123">
        <f t="shared" si="2"/>
        <v>681</v>
      </c>
    </row>
    <row r="72" spans="1:4" ht="34.5" customHeight="1">
      <c r="A72" s="124" t="s">
        <v>81</v>
      </c>
      <c r="B72" s="121">
        <v>301</v>
      </c>
      <c r="C72" s="122"/>
      <c r="D72" s="123">
        <f t="shared" si="2"/>
        <v>301</v>
      </c>
    </row>
    <row r="73" spans="1:4" ht="34.5" customHeight="1">
      <c r="A73" s="124" t="s">
        <v>82</v>
      </c>
      <c r="B73" s="121">
        <v>321</v>
      </c>
      <c r="C73" s="122"/>
      <c r="D73" s="123">
        <f t="shared" si="2"/>
        <v>321</v>
      </c>
    </row>
    <row r="74" spans="1:4" ht="34.5" customHeight="1">
      <c r="A74" s="124" t="s">
        <v>118</v>
      </c>
      <c r="B74" s="121"/>
      <c r="C74" s="122"/>
      <c r="D74" s="123">
        <f t="shared" si="2"/>
        <v>0</v>
      </c>
    </row>
    <row r="75" spans="1:4" ht="34.5" customHeight="1">
      <c r="A75" s="124" t="s">
        <v>119</v>
      </c>
      <c r="B75" s="121">
        <v>59</v>
      </c>
      <c r="C75" s="122"/>
      <c r="D75" s="123">
        <f t="shared" si="2"/>
        <v>59</v>
      </c>
    </row>
    <row r="76" spans="1:4" ht="34.5" customHeight="1">
      <c r="A76" s="124" t="s">
        <v>91</v>
      </c>
      <c r="B76" s="121"/>
      <c r="C76" s="122"/>
      <c r="D76" s="123">
        <f t="shared" si="2"/>
        <v>0</v>
      </c>
    </row>
    <row r="77" spans="1:4" ht="34.5" customHeight="1">
      <c r="A77" s="120" t="s">
        <v>120</v>
      </c>
      <c r="B77" s="121">
        <v>362</v>
      </c>
      <c r="C77" s="122"/>
      <c r="D77" s="123">
        <f t="shared" si="2"/>
        <v>362</v>
      </c>
    </row>
    <row r="78" spans="1:4" ht="34.5" customHeight="1">
      <c r="A78" s="124" t="s">
        <v>81</v>
      </c>
      <c r="B78" s="121">
        <v>106</v>
      </c>
      <c r="C78" s="122"/>
      <c r="D78" s="123">
        <f t="shared" si="2"/>
        <v>106</v>
      </c>
    </row>
    <row r="79" spans="1:4" ht="34.5" customHeight="1">
      <c r="A79" s="124" t="s">
        <v>82</v>
      </c>
      <c r="B79" s="121">
        <v>233</v>
      </c>
      <c r="C79" s="122"/>
      <c r="D79" s="123">
        <f t="shared" si="2"/>
        <v>233</v>
      </c>
    </row>
    <row r="80" spans="1:4" ht="34.5" customHeight="1">
      <c r="A80" s="124" t="s">
        <v>91</v>
      </c>
      <c r="B80" s="121">
        <v>13</v>
      </c>
      <c r="C80" s="122"/>
      <c r="D80" s="123">
        <f t="shared" si="2"/>
        <v>13</v>
      </c>
    </row>
    <row r="81" spans="1:4" ht="34.5" customHeight="1">
      <c r="A81" s="124" t="s">
        <v>121</v>
      </c>
      <c r="B81" s="121">
        <v>10</v>
      </c>
      <c r="C81" s="122"/>
      <c r="D81" s="123">
        <f t="shared" si="2"/>
        <v>10</v>
      </c>
    </row>
    <row r="82" spans="1:4" ht="34.5" customHeight="1">
      <c r="A82" s="120" t="s">
        <v>122</v>
      </c>
      <c r="B82" s="121">
        <v>519</v>
      </c>
      <c r="C82" s="122"/>
      <c r="D82" s="123">
        <f t="shared" si="2"/>
        <v>519</v>
      </c>
    </row>
    <row r="83" spans="1:4" ht="34.5" customHeight="1">
      <c r="A83" s="124" t="s">
        <v>81</v>
      </c>
      <c r="B83" s="121">
        <v>88</v>
      </c>
      <c r="C83" s="122"/>
      <c r="D83" s="123">
        <f t="shared" si="2"/>
        <v>88</v>
      </c>
    </row>
    <row r="84" spans="1:4" ht="34.5" customHeight="1">
      <c r="A84" s="124" t="s">
        <v>82</v>
      </c>
      <c r="B84" s="121">
        <v>416</v>
      </c>
      <c r="C84" s="122"/>
      <c r="D84" s="123">
        <f t="shared" si="2"/>
        <v>416</v>
      </c>
    </row>
    <row r="85" spans="1:4" ht="34.5" customHeight="1">
      <c r="A85" s="124" t="s">
        <v>123</v>
      </c>
      <c r="B85" s="121">
        <v>15</v>
      </c>
      <c r="C85" s="122"/>
      <c r="D85" s="123">
        <f t="shared" si="2"/>
        <v>15</v>
      </c>
    </row>
    <row r="86" spans="1:4" ht="34.5" customHeight="1">
      <c r="A86" s="120" t="s">
        <v>124</v>
      </c>
      <c r="B86" s="121">
        <v>113</v>
      </c>
      <c r="C86" s="122"/>
      <c r="D86" s="123">
        <f t="shared" si="2"/>
        <v>113</v>
      </c>
    </row>
    <row r="87" spans="1:4" ht="34.5" customHeight="1">
      <c r="A87" s="124" t="s">
        <v>81</v>
      </c>
      <c r="B87" s="121">
        <v>60</v>
      </c>
      <c r="C87" s="122"/>
      <c r="D87" s="123">
        <f t="shared" si="2"/>
        <v>60</v>
      </c>
    </row>
    <row r="88" spans="1:4" ht="34.5" customHeight="1">
      <c r="A88" s="124" t="s">
        <v>82</v>
      </c>
      <c r="B88" s="121">
        <v>53</v>
      </c>
      <c r="C88" s="122"/>
      <c r="D88" s="123">
        <f t="shared" si="2"/>
        <v>53</v>
      </c>
    </row>
    <row r="89" spans="1:4" ht="34.5" customHeight="1">
      <c r="A89" s="120" t="s">
        <v>125</v>
      </c>
      <c r="B89" s="121">
        <v>639</v>
      </c>
      <c r="C89" s="122"/>
      <c r="D89" s="123">
        <f t="shared" si="2"/>
        <v>639</v>
      </c>
    </row>
    <row r="90" spans="1:4" ht="34.5" customHeight="1">
      <c r="A90" s="124" t="s">
        <v>81</v>
      </c>
      <c r="B90" s="121">
        <v>388</v>
      </c>
      <c r="C90" s="122"/>
      <c r="D90" s="123">
        <f t="shared" si="2"/>
        <v>388</v>
      </c>
    </row>
    <row r="91" spans="1:4" ht="34.5" customHeight="1">
      <c r="A91" s="124" t="s">
        <v>82</v>
      </c>
      <c r="B91" s="121">
        <v>94</v>
      </c>
      <c r="C91" s="122"/>
      <c r="D91" s="123">
        <f t="shared" si="2"/>
        <v>94</v>
      </c>
    </row>
    <row r="92" spans="1:4" ht="34.5" customHeight="1">
      <c r="A92" s="124" t="s">
        <v>126</v>
      </c>
      <c r="B92" s="121">
        <v>5</v>
      </c>
      <c r="C92" s="122"/>
      <c r="D92" s="123">
        <f t="shared" si="2"/>
        <v>5</v>
      </c>
    </row>
    <row r="93" spans="1:4" ht="34.5" customHeight="1">
      <c r="A93" s="124" t="s">
        <v>127</v>
      </c>
      <c r="B93" s="121">
        <v>63</v>
      </c>
      <c r="C93" s="122"/>
      <c r="D93" s="123">
        <f t="shared" si="2"/>
        <v>63</v>
      </c>
    </row>
    <row r="94" spans="1:4" ht="34.5" customHeight="1">
      <c r="A94" s="124" t="s">
        <v>91</v>
      </c>
      <c r="B94" s="121">
        <v>84</v>
      </c>
      <c r="C94" s="122"/>
      <c r="D94" s="123">
        <f t="shared" si="2"/>
        <v>84</v>
      </c>
    </row>
    <row r="95" spans="1:4" ht="34.5" customHeight="1">
      <c r="A95" s="124" t="s">
        <v>128</v>
      </c>
      <c r="B95" s="121">
        <v>5</v>
      </c>
      <c r="C95" s="122"/>
      <c r="D95" s="123">
        <f t="shared" si="2"/>
        <v>5</v>
      </c>
    </row>
    <row r="96" spans="1:4" ht="34.5" customHeight="1">
      <c r="A96" s="120" t="s">
        <v>129</v>
      </c>
      <c r="B96" s="121">
        <v>3</v>
      </c>
      <c r="C96" s="122"/>
      <c r="D96" s="123">
        <f t="shared" si="2"/>
        <v>3</v>
      </c>
    </row>
    <row r="97" spans="1:4" ht="34.5" customHeight="1">
      <c r="A97" s="124" t="s">
        <v>130</v>
      </c>
      <c r="B97" s="121">
        <v>3</v>
      </c>
      <c r="C97" s="122"/>
      <c r="D97" s="123">
        <f t="shared" si="2"/>
        <v>3</v>
      </c>
    </row>
    <row r="98" spans="1:4" ht="34.5" customHeight="1">
      <c r="A98" s="120" t="s">
        <v>131</v>
      </c>
      <c r="B98" s="121">
        <f>B99+B102+B105+B108+B112</f>
        <v>3649</v>
      </c>
      <c r="C98" s="121">
        <f>C99+C102+C105+C108+C112</f>
        <v>540</v>
      </c>
      <c r="D98" s="123">
        <f t="shared" si="2"/>
        <v>4189</v>
      </c>
    </row>
    <row r="99" spans="1:4" ht="34.5" customHeight="1">
      <c r="A99" s="120" t="s">
        <v>132</v>
      </c>
      <c r="B99" s="121">
        <v>266</v>
      </c>
      <c r="C99" s="122"/>
      <c r="D99" s="123">
        <f t="shared" si="2"/>
        <v>266</v>
      </c>
    </row>
    <row r="100" spans="1:4" ht="34.5" customHeight="1">
      <c r="A100" s="124" t="s">
        <v>81</v>
      </c>
      <c r="B100" s="121">
        <v>26</v>
      </c>
      <c r="C100" s="122"/>
      <c r="D100" s="123">
        <f t="shared" si="2"/>
        <v>26</v>
      </c>
    </row>
    <row r="101" spans="1:4" ht="34.5" customHeight="1">
      <c r="A101" s="124" t="s">
        <v>82</v>
      </c>
      <c r="B101" s="121">
        <v>240</v>
      </c>
      <c r="C101" s="122"/>
      <c r="D101" s="123">
        <f t="shared" si="2"/>
        <v>240</v>
      </c>
    </row>
    <row r="102" spans="1:4" ht="34.5" customHeight="1">
      <c r="A102" s="120" t="s">
        <v>133</v>
      </c>
      <c r="B102" s="121">
        <v>920</v>
      </c>
      <c r="C102" s="122">
        <v>200</v>
      </c>
      <c r="D102" s="123">
        <f aca="true" t="shared" si="3" ref="D102:D142">B102+C102</f>
        <v>1120</v>
      </c>
    </row>
    <row r="103" spans="1:4" ht="34.5" customHeight="1">
      <c r="A103" s="124" t="s">
        <v>81</v>
      </c>
      <c r="B103" s="121">
        <v>681</v>
      </c>
      <c r="C103" s="122"/>
      <c r="D103" s="123">
        <f t="shared" si="3"/>
        <v>681</v>
      </c>
    </row>
    <row r="104" spans="1:4" ht="34.5" customHeight="1">
      <c r="A104" s="124" t="s">
        <v>82</v>
      </c>
      <c r="B104" s="121">
        <v>239</v>
      </c>
      <c r="C104" s="122">
        <v>200</v>
      </c>
      <c r="D104" s="123">
        <f t="shared" si="3"/>
        <v>439</v>
      </c>
    </row>
    <row r="105" spans="1:4" s="110" customFormat="1" ht="34.5" customHeight="1">
      <c r="A105" s="120" t="s">
        <v>134</v>
      </c>
      <c r="B105" s="121">
        <v>1907</v>
      </c>
      <c r="C105" s="122">
        <v>200</v>
      </c>
      <c r="D105" s="123">
        <f t="shared" si="3"/>
        <v>2107</v>
      </c>
    </row>
    <row r="106" spans="1:4" ht="34.5" customHeight="1">
      <c r="A106" s="124" t="s">
        <v>81</v>
      </c>
      <c r="B106" s="121">
        <v>1212</v>
      </c>
      <c r="C106" s="122"/>
      <c r="D106" s="123">
        <f t="shared" si="3"/>
        <v>1212</v>
      </c>
    </row>
    <row r="107" spans="1:4" ht="34.5" customHeight="1">
      <c r="A107" s="124" t="s">
        <v>82</v>
      </c>
      <c r="B107" s="121">
        <v>695</v>
      </c>
      <c r="C107" s="122">
        <v>200</v>
      </c>
      <c r="D107" s="123">
        <f t="shared" si="3"/>
        <v>895</v>
      </c>
    </row>
    <row r="108" spans="1:4" s="110" customFormat="1" ht="34.5" customHeight="1">
      <c r="A108" s="120" t="s">
        <v>135</v>
      </c>
      <c r="B108" s="121">
        <v>556</v>
      </c>
      <c r="C108" s="122">
        <v>109</v>
      </c>
      <c r="D108" s="123">
        <f t="shared" si="3"/>
        <v>665</v>
      </c>
    </row>
    <row r="109" spans="1:4" ht="34.5" customHeight="1">
      <c r="A109" s="124" t="s">
        <v>81</v>
      </c>
      <c r="B109" s="121">
        <v>400</v>
      </c>
      <c r="C109" s="122"/>
      <c r="D109" s="123">
        <f t="shared" si="3"/>
        <v>400</v>
      </c>
    </row>
    <row r="110" spans="1:4" ht="34.5" customHeight="1">
      <c r="A110" s="124" t="s">
        <v>82</v>
      </c>
      <c r="B110" s="121">
        <v>126</v>
      </c>
      <c r="C110" s="122">
        <v>109</v>
      </c>
      <c r="D110" s="123">
        <f t="shared" si="3"/>
        <v>235</v>
      </c>
    </row>
    <row r="111" spans="1:4" s="110" customFormat="1" ht="34.5" customHeight="1">
      <c r="A111" s="124" t="s">
        <v>136</v>
      </c>
      <c r="B111" s="121">
        <v>30</v>
      </c>
      <c r="C111" s="126"/>
      <c r="D111" s="123">
        <f t="shared" si="3"/>
        <v>30</v>
      </c>
    </row>
    <row r="112" spans="1:4" s="110" customFormat="1" ht="34.5" customHeight="1">
      <c r="A112" s="120" t="s">
        <v>137</v>
      </c>
      <c r="B112" s="121"/>
      <c r="C112" s="122">
        <v>31</v>
      </c>
      <c r="D112" s="123">
        <f t="shared" si="3"/>
        <v>31</v>
      </c>
    </row>
    <row r="113" spans="1:4" s="110" customFormat="1" ht="34.5" customHeight="1">
      <c r="A113" s="124" t="s">
        <v>138</v>
      </c>
      <c r="B113" s="121"/>
      <c r="C113" s="122">
        <v>31</v>
      </c>
      <c r="D113" s="123">
        <f t="shared" si="3"/>
        <v>31</v>
      </c>
    </row>
    <row r="114" spans="1:4" ht="34.5" customHeight="1">
      <c r="A114" s="120" t="s">
        <v>139</v>
      </c>
      <c r="B114" s="121">
        <f>B115+B118+B124+B127+B129</f>
        <v>29982</v>
      </c>
      <c r="C114" s="122"/>
      <c r="D114" s="123">
        <f t="shared" si="3"/>
        <v>29982</v>
      </c>
    </row>
    <row r="115" spans="1:4" ht="34.5" customHeight="1">
      <c r="A115" s="120" t="s">
        <v>140</v>
      </c>
      <c r="B115" s="121">
        <v>304</v>
      </c>
      <c r="C115" s="122"/>
      <c r="D115" s="123">
        <f t="shared" si="3"/>
        <v>304</v>
      </c>
    </row>
    <row r="116" spans="1:4" s="110" customFormat="1" ht="34.5" customHeight="1">
      <c r="A116" s="124" t="s">
        <v>81</v>
      </c>
      <c r="B116" s="121">
        <v>206</v>
      </c>
      <c r="C116" s="126"/>
      <c r="D116" s="123">
        <f t="shared" si="3"/>
        <v>206</v>
      </c>
    </row>
    <row r="117" spans="1:4" ht="34.5" customHeight="1">
      <c r="A117" s="125" t="s">
        <v>141</v>
      </c>
      <c r="B117" s="121">
        <v>98</v>
      </c>
      <c r="C117" s="122"/>
      <c r="D117" s="123">
        <f t="shared" si="3"/>
        <v>98</v>
      </c>
    </row>
    <row r="118" spans="1:4" ht="34.5" customHeight="1">
      <c r="A118" s="124" t="s">
        <v>142</v>
      </c>
      <c r="B118" s="121">
        <v>27812</v>
      </c>
      <c r="C118" s="122"/>
      <c r="D118" s="123">
        <f t="shared" si="3"/>
        <v>27812</v>
      </c>
    </row>
    <row r="119" spans="1:4" ht="34.5" customHeight="1">
      <c r="A119" s="124" t="s">
        <v>143</v>
      </c>
      <c r="B119" s="121">
        <v>1053</v>
      </c>
      <c r="C119" s="122"/>
      <c r="D119" s="123">
        <f t="shared" si="3"/>
        <v>1053</v>
      </c>
    </row>
    <row r="120" spans="1:4" s="110" customFormat="1" ht="34.5" customHeight="1">
      <c r="A120" s="124" t="s">
        <v>144</v>
      </c>
      <c r="B120" s="121">
        <v>10039</v>
      </c>
      <c r="C120" s="126"/>
      <c r="D120" s="123">
        <f t="shared" si="3"/>
        <v>10039</v>
      </c>
    </row>
    <row r="121" spans="1:4" s="110" customFormat="1" ht="34.5" customHeight="1">
      <c r="A121" s="124" t="s">
        <v>145</v>
      </c>
      <c r="B121" s="121">
        <v>10190</v>
      </c>
      <c r="C121" s="126"/>
      <c r="D121" s="123">
        <f t="shared" si="3"/>
        <v>10190</v>
      </c>
    </row>
    <row r="122" spans="1:4" ht="34.5" customHeight="1">
      <c r="A122" s="124" t="s">
        <v>146</v>
      </c>
      <c r="B122" s="121">
        <v>2580</v>
      </c>
      <c r="C122" s="122"/>
      <c r="D122" s="123">
        <f t="shared" si="3"/>
        <v>2580</v>
      </c>
    </row>
    <row r="123" spans="1:4" ht="34.5" customHeight="1">
      <c r="A123" s="124" t="s">
        <v>147</v>
      </c>
      <c r="B123" s="121">
        <v>3950</v>
      </c>
      <c r="C123" s="122"/>
      <c r="D123" s="123">
        <f t="shared" si="3"/>
        <v>3950</v>
      </c>
    </row>
    <row r="124" spans="1:4" ht="34.5" customHeight="1">
      <c r="A124" s="124" t="s">
        <v>148</v>
      </c>
      <c r="B124" s="121">
        <v>858</v>
      </c>
      <c r="C124" s="122"/>
      <c r="D124" s="123">
        <f t="shared" si="3"/>
        <v>858</v>
      </c>
    </row>
    <row r="125" spans="1:4" s="110" customFormat="1" ht="34.5" customHeight="1">
      <c r="A125" s="124" t="s">
        <v>149</v>
      </c>
      <c r="B125" s="121">
        <v>858</v>
      </c>
      <c r="C125" s="126"/>
      <c r="D125" s="123">
        <f t="shared" si="3"/>
        <v>858</v>
      </c>
    </row>
    <row r="126" spans="1:4" s="110" customFormat="1" ht="34.5" customHeight="1">
      <c r="A126" s="124" t="s">
        <v>150</v>
      </c>
      <c r="B126" s="121"/>
      <c r="C126" s="126"/>
      <c r="D126" s="123">
        <f t="shared" si="3"/>
        <v>0</v>
      </c>
    </row>
    <row r="127" spans="1:4" s="110" customFormat="1" ht="34.5" customHeight="1">
      <c r="A127" s="125" t="s">
        <v>151</v>
      </c>
      <c r="B127" s="121">
        <v>183</v>
      </c>
      <c r="C127" s="126"/>
      <c r="D127" s="123">
        <f t="shared" si="3"/>
        <v>183</v>
      </c>
    </row>
    <row r="128" spans="1:4" s="110" customFormat="1" ht="34.5" customHeight="1">
      <c r="A128" s="125" t="s">
        <v>152</v>
      </c>
      <c r="B128" s="121">
        <v>183</v>
      </c>
      <c r="C128" s="126"/>
      <c r="D128" s="123">
        <f t="shared" si="3"/>
        <v>183</v>
      </c>
    </row>
    <row r="129" spans="1:4" ht="34.5" customHeight="1">
      <c r="A129" s="124" t="s">
        <v>153</v>
      </c>
      <c r="B129" s="121">
        <v>825</v>
      </c>
      <c r="C129" s="127"/>
      <c r="D129" s="123">
        <f t="shared" si="3"/>
        <v>825</v>
      </c>
    </row>
    <row r="130" spans="1:4" ht="34.5" customHeight="1">
      <c r="A130" s="124" t="s">
        <v>154</v>
      </c>
      <c r="B130" s="121">
        <v>825</v>
      </c>
      <c r="C130" s="127"/>
      <c r="D130" s="123">
        <f t="shared" si="3"/>
        <v>825</v>
      </c>
    </row>
    <row r="131" spans="1:4" ht="34.5" customHeight="1">
      <c r="A131" s="120" t="s">
        <v>155</v>
      </c>
      <c r="B131" s="121">
        <f>B132+B136+B140+B138</f>
        <v>2538</v>
      </c>
      <c r="C131" s="127"/>
      <c r="D131" s="123">
        <f t="shared" si="3"/>
        <v>2538</v>
      </c>
    </row>
    <row r="132" spans="1:4" ht="34.5" customHeight="1">
      <c r="A132" s="124" t="s">
        <v>156</v>
      </c>
      <c r="B132" s="121">
        <v>503</v>
      </c>
      <c r="C132" s="127"/>
      <c r="D132" s="123">
        <f t="shared" si="3"/>
        <v>503</v>
      </c>
    </row>
    <row r="133" spans="1:4" ht="34.5" customHeight="1">
      <c r="A133" s="124" t="s">
        <v>81</v>
      </c>
      <c r="B133" s="121">
        <v>74</v>
      </c>
      <c r="C133" s="127"/>
      <c r="D133" s="123">
        <f t="shared" si="3"/>
        <v>74</v>
      </c>
    </row>
    <row r="134" spans="1:4" s="110" customFormat="1" ht="34.5" customHeight="1">
      <c r="A134" s="124" t="s">
        <v>82</v>
      </c>
      <c r="B134" s="121">
        <v>9</v>
      </c>
      <c r="C134" s="128"/>
      <c r="D134" s="123">
        <f t="shared" si="3"/>
        <v>9</v>
      </c>
    </row>
    <row r="135" spans="1:4" ht="34.5" customHeight="1">
      <c r="A135" s="124" t="s">
        <v>157</v>
      </c>
      <c r="B135" s="121">
        <v>420</v>
      </c>
      <c r="C135" s="127"/>
      <c r="D135" s="123">
        <f t="shared" si="3"/>
        <v>420</v>
      </c>
    </row>
    <row r="136" spans="1:4" ht="34.5" customHeight="1">
      <c r="A136" s="124" t="s">
        <v>158</v>
      </c>
      <c r="B136" s="121">
        <v>15</v>
      </c>
      <c r="C136" s="127"/>
      <c r="D136" s="123">
        <f t="shared" si="3"/>
        <v>15</v>
      </c>
    </row>
    <row r="137" spans="1:4" s="110" customFormat="1" ht="34.5" customHeight="1">
      <c r="A137" s="124" t="s">
        <v>159</v>
      </c>
      <c r="B137" s="121">
        <v>15</v>
      </c>
      <c r="C137" s="128"/>
      <c r="D137" s="123">
        <f t="shared" si="3"/>
        <v>15</v>
      </c>
    </row>
    <row r="138" spans="1:4" s="110" customFormat="1" ht="34.5" customHeight="1">
      <c r="A138" s="129" t="s">
        <v>160</v>
      </c>
      <c r="B138" s="121">
        <v>1710</v>
      </c>
      <c r="C138" s="128"/>
      <c r="D138" s="123">
        <f t="shared" si="3"/>
        <v>1710</v>
      </c>
    </row>
    <row r="139" spans="1:4" s="110" customFormat="1" ht="34.5" customHeight="1">
      <c r="A139" s="129" t="s">
        <v>161</v>
      </c>
      <c r="B139" s="121">
        <v>1710</v>
      </c>
      <c r="C139" s="128"/>
      <c r="D139" s="123">
        <f t="shared" si="3"/>
        <v>1710</v>
      </c>
    </row>
    <row r="140" spans="1:4" ht="34.5" customHeight="1">
      <c r="A140" s="125" t="s">
        <v>162</v>
      </c>
      <c r="B140" s="121">
        <v>310</v>
      </c>
      <c r="C140" s="127"/>
      <c r="D140" s="123">
        <f t="shared" si="3"/>
        <v>310</v>
      </c>
    </row>
    <row r="141" spans="1:4" s="110" customFormat="1" ht="34.5" customHeight="1">
      <c r="A141" s="125" t="s">
        <v>163</v>
      </c>
      <c r="B141" s="121">
        <v>310</v>
      </c>
      <c r="C141" s="128"/>
      <c r="D141" s="123">
        <f t="shared" si="3"/>
        <v>310</v>
      </c>
    </row>
    <row r="142" spans="1:4" s="110" customFormat="1" ht="34.5" customHeight="1">
      <c r="A142" s="120" t="s">
        <v>164</v>
      </c>
      <c r="B142" s="121">
        <f>B143+B149+B151+B154+B156+B159</f>
        <v>325</v>
      </c>
      <c r="C142" s="128"/>
      <c r="D142" s="123">
        <f t="shared" si="3"/>
        <v>325</v>
      </c>
    </row>
    <row r="143" spans="1:4" ht="34.5" customHeight="1">
      <c r="A143" s="124" t="s">
        <v>165</v>
      </c>
      <c r="B143" s="121">
        <v>122</v>
      </c>
      <c r="C143" s="127"/>
      <c r="D143" s="123">
        <f aca="true" t="shared" si="4" ref="D143:D206">B143+C143</f>
        <v>122</v>
      </c>
    </row>
    <row r="144" spans="1:4" ht="34.5" customHeight="1">
      <c r="A144" s="124" t="s">
        <v>81</v>
      </c>
      <c r="B144" s="121">
        <v>83</v>
      </c>
      <c r="C144" s="127"/>
      <c r="D144" s="123">
        <f t="shared" si="4"/>
        <v>83</v>
      </c>
    </row>
    <row r="145" spans="1:4" ht="34.5" customHeight="1">
      <c r="A145" s="124" t="s">
        <v>82</v>
      </c>
      <c r="B145" s="121">
        <v>11</v>
      </c>
      <c r="C145" s="127"/>
      <c r="D145" s="123">
        <f t="shared" si="4"/>
        <v>11</v>
      </c>
    </row>
    <row r="146" spans="1:4" s="110" customFormat="1" ht="34.5" customHeight="1">
      <c r="A146" s="124" t="s">
        <v>118</v>
      </c>
      <c r="B146" s="121"/>
      <c r="C146" s="128"/>
      <c r="D146" s="123">
        <f t="shared" si="4"/>
        <v>0</v>
      </c>
    </row>
    <row r="147" spans="1:4" ht="34.5" customHeight="1">
      <c r="A147" s="124" t="s">
        <v>166</v>
      </c>
      <c r="B147" s="121">
        <v>15</v>
      </c>
      <c r="C147" s="127"/>
      <c r="D147" s="123">
        <f t="shared" si="4"/>
        <v>15</v>
      </c>
    </row>
    <row r="148" spans="1:4" s="110" customFormat="1" ht="34.5" customHeight="1">
      <c r="A148" s="124" t="s">
        <v>167</v>
      </c>
      <c r="B148" s="121">
        <v>13</v>
      </c>
      <c r="C148" s="128"/>
      <c r="D148" s="123">
        <f t="shared" si="4"/>
        <v>13</v>
      </c>
    </row>
    <row r="149" spans="1:4" ht="34.5" customHeight="1">
      <c r="A149" s="124" t="s">
        <v>168</v>
      </c>
      <c r="B149" s="121">
        <v>30</v>
      </c>
      <c r="C149" s="127"/>
      <c r="D149" s="123">
        <f t="shared" si="4"/>
        <v>30</v>
      </c>
    </row>
    <row r="150" spans="1:4" s="110" customFormat="1" ht="34.5" customHeight="1">
      <c r="A150" s="124" t="s">
        <v>169</v>
      </c>
      <c r="B150" s="121">
        <v>30</v>
      </c>
      <c r="C150" s="128"/>
      <c r="D150" s="123">
        <f t="shared" si="4"/>
        <v>30</v>
      </c>
    </row>
    <row r="151" spans="1:4" s="110" customFormat="1" ht="34.5" customHeight="1">
      <c r="A151" s="124" t="s">
        <v>170</v>
      </c>
      <c r="B151" s="121">
        <v>17</v>
      </c>
      <c r="C151" s="128"/>
      <c r="D151" s="123">
        <f t="shared" si="4"/>
        <v>17</v>
      </c>
    </row>
    <row r="152" spans="1:4" s="110" customFormat="1" ht="34.5" customHeight="1">
      <c r="A152" s="124" t="s">
        <v>171</v>
      </c>
      <c r="B152" s="121"/>
      <c r="C152" s="128"/>
      <c r="D152" s="123">
        <f t="shared" si="4"/>
        <v>0</v>
      </c>
    </row>
    <row r="153" spans="1:4" ht="34.5" customHeight="1">
      <c r="A153" s="124" t="s">
        <v>172</v>
      </c>
      <c r="B153" s="121">
        <v>17</v>
      </c>
      <c r="C153" s="127"/>
      <c r="D153" s="123">
        <f t="shared" si="4"/>
        <v>17</v>
      </c>
    </row>
    <row r="154" spans="1:4" ht="34.5" customHeight="1">
      <c r="A154" s="124" t="s">
        <v>173</v>
      </c>
      <c r="B154" s="121">
        <v>10</v>
      </c>
      <c r="C154" s="127"/>
      <c r="D154" s="123">
        <f t="shared" si="4"/>
        <v>10</v>
      </c>
    </row>
    <row r="155" spans="1:4" ht="34.5" customHeight="1">
      <c r="A155" s="124" t="s">
        <v>174</v>
      </c>
      <c r="B155" s="121">
        <v>10</v>
      </c>
      <c r="C155" s="127"/>
      <c r="D155" s="123">
        <f t="shared" si="4"/>
        <v>10</v>
      </c>
    </row>
    <row r="156" spans="1:4" ht="34.5" customHeight="1">
      <c r="A156" s="124" t="s">
        <v>175</v>
      </c>
      <c r="B156" s="121">
        <v>106</v>
      </c>
      <c r="C156" s="127"/>
      <c r="D156" s="123">
        <f t="shared" si="4"/>
        <v>106</v>
      </c>
    </row>
    <row r="157" spans="1:4" ht="34.5" customHeight="1">
      <c r="A157" s="125" t="s">
        <v>176</v>
      </c>
      <c r="B157" s="121">
        <v>86</v>
      </c>
      <c r="C157" s="127"/>
      <c r="D157" s="123">
        <f t="shared" si="4"/>
        <v>86</v>
      </c>
    </row>
    <row r="158" spans="1:4" ht="34.5" customHeight="1">
      <c r="A158" s="125" t="s">
        <v>177</v>
      </c>
      <c r="B158" s="121">
        <v>20</v>
      </c>
      <c r="C158" s="127"/>
      <c r="D158" s="123">
        <f t="shared" si="4"/>
        <v>20</v>
      </c>
    </row>
    <row r="159" spans="1:4" ht="34.5" customHeight="1">
      <c r="A159" s="130" t="s">
        <v>178</v>
      </c>
      <c r="B159" s="121">
        <v>40</v>
      </c>
      <c r="C159" s="127"/>
      <c r="D159" s="123">
        <f t="shared" si="4"/>
        <v>40</v>
      </c>
    </row>
    <row r="160" spans="1:4" ht="34.5" customHeight="1">
      <c r="A160" s="130" t="s">
        <v>179</v>
      </c>
      <c r="B160" s="121">
        <v>40</v>
      </c>
      <c r="C160" s="127"/>
      <c r="D160" s="123">
        <f t="shared" si="4"/>
        <v>40</v>
      </c>
    </row>
    <row r="161" spans="1:4" s="110" customFormat="1" ht="34.5" customHeight="1">
      <c r="A161" s="120" t="s">
        <v>180</v>
      </c>
      <c r="B161" s="121">
        <f>B162+B168+B176+B183+B185+B188+B190+B194+B202+B205+B208+B213+B215+B220+B223+B211</f>
        <v>23212</v>
      </c>
      <c r="C161" s="128"/>
      <c r="D161" s="123">
        <f t="shared" si="4"/>
        <v>23212</v>
      </c>
    </row>
    <row r="162" spans="1:4" ht="34.5" customHeight="1">
      <c r="A162" s="124" t="s">
        <v>181</v>
      </c>
      <c r="B162" s="121">
        <v>2804</v>
      </c>
      <c r="C162" s="127"/>
      <c r="D162" s="123">
        <f t="shared" si="4"/>
        <v>2804</v>
      </c>
    </row>
    <row r="163" spans="1:4" s="110" customFormat="1" ht="34.5" customHeight="1">
      <c r="A163" s="124" t="s">
        <v>81</v>
      </c>
      <c r="B163" s="121">
        <v>293</v>
      </c>
      <c r="C163" s="128"/>
      <c r="D163" s="123">
        <f t="shared" si="4"/>
        <v>293</v>
      </c>
    </row>
    <row r="164" spans="1:4" ht="34.5" customHeight="1">
      <c r="A164" s="124" t="s">
        <v>82</v>
      </c>
      <c r="B164" s="121">
        <v>120</v>
      </c>
      <c r="C164" s="127"/>
      <c r="D164" s="123">
        <f t="shared" si="4"/>
        <v>120</v>
      </c>
    </row>
    <row r="165" spans="1:4" s="110" customFormat="1" ht="34.5" customHeight="1">
      <c r="A165" s="124" t="s">
        <v>118</v>
      </c>
      <c r="B165" s="121"/>
      <c r="C165" s="128"/>
      <c r="D165" s="123">
        <f t="shared" si="4"/>
        <v>0</v>
      </c>
    </row>
    <row r="166" spans="1:4" s="110" customFormat="1" ht="34.5" customHeight="1">
      <c r="A166" s="124" t="s">
        <v>182</v>
      </c>
      <c r="B166" s="121">
        <v>99</v>
      </c>
      <c r="C166" s="128"/>
      <c r="D166" s="123">
        <f t="shared" si="4"/>
        <v>99</v>
      </c>
    </row>
    <row r="167" spans="1:4" s="110" customFormat="1" ht="34.5" customHeight="1">
      <c r="A167" s="124" t="s">
        <v>183</v>
      </c>
      <c r="B167" s="121">
        <v>2292</v>
      </c>
      <c r="C167" s="128"/>
      <c r="D167" s="123">
        <f t="shared" si="4"/>
        <v>2292</v>
      </c>
    </row>
    <row r="168" spans="1:4" ht="34.5" customHeight="1">
      <c r="A168" s="124" t="s">
        <v>184</v>
      </c>
      <c r="B168" s="121">
        <v>628</v>
      </c>
      <c r="C168" s="127"/>
      <c r="D168" s="123">
        <f t="shared" si="4"/>
        <v>628</v>
      </c>
    </row>
    <row r="169" spans="1:4" ht="34.5" customHeight="1">
      <c r="A169" s="124" t="s">
        <v>81</v>
      </c>
      <c r="B169" s="121">
        <v>378</v>
      </c>
      <c r="C169" s="127"/>
      <c r="D169" s="123">
        <f t="shared" si="4"/>
        <v>378</v>
      </c>
    </row>
    <row r="170" spans="1:4" ht="34.5" customHeight="1">
      <c r="A170" s="124" t="s">
        <v>82</v>
      </c>
      <c r="B170" s="121">
        <v>115</v>
      </c>
      <c r="C170" s="127"/>
      <c r="D170" s="123">
        <f t="shared" si="4"/>
        <v>115</v>
      </c>
    </row>
    <row r="171" spans="1:4" ht="34.5" customHeight="1">
      <c r="A171" s="124" t="s">
        <v>118</v>
      </c>
      <c r="B171" s="121"/>
      <c r="C171" s="127"/>
      <c r="D171" s="123">
        <f t="shared" si="4"/>
        <v>0</v>
      </c>
    </row>
    <row r="172" spans="1:4" ht="34.5" customHeight="1">
      <c r="A172" s="124" t="s">
        <v>185</v>
      </c>
      <c r="B172" s="121"/>
      <c r="C172" s="127"/>
      <c r="D172" s="123">
        <f t="shared" si="4"/>
        <v>0</v>
      </c>
    </row>
    <row r="173" spans="1:4" ht="34.5" customHeight="1">
      <c r="A173" s="124" t="s">
        <v>186</v>
      </c>
      <c r="B173" s="121"/>
      <c r="C173" s="127"/>
      <c r="D173" s="123">
        <f t="shared" si="4"/>
        <v>0</v>
      </c>
    </row>
    <row r="174" spans="1:4" ht="34.5" customHeight="1">
      <c r="A174" s="124" t="s">
        <v>187</v>
      </c>
      <c r="B174" s="121">
        <v>25</v>
      </c>
      <c r="C174" s="127"/>
      <c r="D174" s="123">
        <f t="shared" si="4"/>
        <v>25</v>
      </c>
    </row>
    <row r="175" spans="1:4" ht="34.5" customHeight="1">
      <c r="A175" s="124" t="s">
        <v>188</v>
      </c>
      <c r="B175" s="121">
        <v>110</v>
      </c>
      <c r="C175" s="127"/>
      <c r="D175" s="123">
        <f t="shared" si="4"/>
        <v>110</v>
      </c>
    </row>
    <row r="176" spans="1:4" ht="34.5" customHeight="1">
      <c r="A176" s="124" t="s">
        <v>189</v>
      </c>
      <c r="B176" s="121">
        <v>13958</v>
      </c>
      <c r="C176" s="127"/>
      <c r="D176" s="123">
        <f t="shared" si="4"/>
        <v>13958</v>
      </c>
    </row>
    <row r="177" spans="1:4" s="110" customFormat="1" ht="34.5" customHeight="1">
      <c r="A177" s="124" t="s">
        <v>190</v>
      </c>
      <c r="B177" s="121">
        <v>144</v>
      </c>
      <c r="C177" s="128"/>
      <c r="D177" s="123">
        <f t="shared" si="4"/>
        <v>144</v>
      </c>
    </row>
    <row r="178" spans="1:4" s="110" customFormat="1" ht="34.5" customHeight="1">
      <c r="A178" s="124" t="s">
        <v>191</v>
      </c>
      <c r="B178" s="121">
        <v>703</v>
      </c>
      <c r="C178" s="128"/>
      <c r="D178" s="123">
        <f t="shared" si="4"/>
        <v>703</v>
      </c>
    </row>
    <row r="179" spans="1:4" ht="34.5" customHeight="1">
      <c r="A179" s="124" t="s">
        <v>192</v>
      </c>
      <c r="B179" s="121">
        <v>1176</v>
      </c>
      <c r="C179" s="127"/>
      <c r="D179" s="123">
        <f t="shared" si="4"/>
        <v>1176</v>
      </c>
    </row>
    <row r="180" spans="1:4" ht="34.5" customHeight="1">
      <c r="A180" s="124" t="s">
        <v>193</v>
      </c>
      <c r="B180" s="121">
        <v>1935</v>
      </c>
      <c r="C180" s="127"/>
      <c r="D180" s="123">
        <f t="shared" si="4"/>
        <v>1935</v>
      </c>
    </row>
    <row r="181" spans="1:4" ht="34.5" customHeight="1">
      <c r="A181" s="125" t="s">
        <v>194</v>
      </c>
      <c r="B181" s="121">
        <v>5000</v>
      </c>
      <c r="C181" s="127"/>
      <c r="D181" s="123">
        <f t="shared" si="4"/>
        <v>5000</v>
      </c>
    </row>
    <row r="182" spans="1:4" ht="34.5" customHeight="1">
      <c r="A182" s="130" t="s">
        <v>195</v>
      </c>
      <c r="B182" s="121">
        <v>5000</v>
      </c>
      <c r="C182" s="127"/>
      <c r="D182" s="123">
        <f t="shared" si="4"/>
        <v>5000</v>
      </c>
    </row>
    <row r="183" spans="1:4" ht="34.5" customHeight="1">
      <c r="A183" s="124" t="s">
        <v>196</v>
      </c>
      <c r="B183" s="121">
        <v>50</v>
      </c>
      <c r="C183" s="127"/>
      <c r="D183" s="123">
        <f t="shared" si="4"/>
        <v>50</v>
      </c>
    </row>
    <row r="184" spans="1:4" ht="34.5" customHeight="1">
      <c r="A184" s="124" t="s">
        <v>197</v>
      </c>
      <c r="B184" s="121">
        <v>50</v>
      </c>
      <c r="C184" s="127"/>
      <c r="D184" s="123">
        <f t="shared" si="4"/>
        <v>50</v>
      </c>
    </row>
    <row r="185" spans="1:4" ht="34.5" customHeight="1">
      <c r="A185" s="124" t="s">
        <v>198</v>
      </c>
      <c r="B185" s="121">
        <v>55</v>
      </c>
      <c r="C185" s="127"/>
      <c r="D185" s="123">
        <f t="shared" si="4"/>
        <v>55</v>
      </c>
    </row>
    <row r="186" spans="1:4" ht="34.5" customHeight="1">
      <c r="A186" s="125" t="s">
        <v>199</v>
      </c>
      <c r="B186" s="121">
        <v>10</v>
      </c>
      <c r="C186" s="127"/>
      <c r="D186" s="123">
        <f t="shared" si="4"/>
        <v>10</v>
      </c>
    </row>
    <row r="187" spans="1:4" ht="34.5" customHeight="1">
      <c r="A187" s="124" t="s">
        <v>200</v>
      </c>
      <c r="B187" s="121">
        <v>45</v>
      </c>
      <c r="C187" s="127"/>
      <c r="D187" s="123">
        <f t="shared" si="4"/>
        <v>45</v>
      </c>
    </row>
    <row r="188" spans="1:4" s="110" customFormat="1" ht="34.5" customHeight="1">
      <c r="A188" s="124" t="s">
        <v>201</v>
      </c>
      <c r="B188" s="121">
        <v>290</v>
      </c>
      <c r="C188" s="128"/>
      <c r="D188" s="123">
        <f t="shared" si="4"/>
        <v>290</v>
      </c>
    </row>
    <row r="189" spans="1:4" ht="34.5" customHeight="1">
      <c r="A189" s="124" t="s">
        <v>202</v>
      </c>
      <c r="B189" s="121">
        <v>290</v>
      </c>
      <c r="C189" s="127"/>
      <c r="D189" s="123">
        <f t="shared" si="4"/>
        <v>290</v>
      </c>
    </row>
    <row r="190" spans="1:4" ht="34.5" customHeight="1">
      <c r="A190" s="124" t="s">
        <v>203</v>
      </c>
      <c r="B190" s="121">
        <v>798</v>
      </c>
      <c r="C190" s="127"/>
      <c r="D190" s="123">
        <f t="shared" si="4"/>
        <v>798</v>
      </c>
    </row>
    <row r="191" spans="1:4" ht="34.5" customHeight="1">
      <c r="A191" s="124" t="s">
        <v>204</v>
      </c>
      <c r="B191" s="121">
        <v>39</v>
      </c>
      <c r="C191" s="127"/>
      <c r="D191" s="123">
        <f t="shared" si="4"/>
        <v>39</v>
      </c>
    </row>
    <row r="192" spans="1:4" ht="34.5" customHeight="1">
      <c r="A192" s="124" t="s">
        <v>205</v>
      </c>
      <c r="B192" s="121">
        <v>729</v>
      </c>
      <c r="C192" s="127"/>
      <c r="D192" s="123">
        <f t="shared" si="4"/>
        <v>729</v>
      </c>
    </row>
    <row r="193" spans="1:4" ht="34.5" customHeight="1">
      <c r="A193" s="125" t="s">
        <v>206</v>
      </c>
      <c r="B193" s="121">
        <v>30</v>
      </c>
      <c r="C193" s="127"/>
      <c r="D193" s="123">
        <f t="shared" si="4"/>
        <v>30</v>
      </c>
    </row>
    <row r="194" spans="1:4" s="110" customFormat="1" ht="34.5" customHeight="1">
      <c r="A194" s="124" t="s">
        <v>207</v>
      </c>
      <c r="B194" s="121">
        <v>470</v>
      </c>
      <c r="C194" s="128"/>
      <c r="D194" s="123">
        <f t="shared" si="4"/>
        <v>470</v>
      </c>
    </row>
    <row r="195" spans="1:4" ht="34.5" customHeight="1">
      <c r="A195" s="124" t="s">
        <v>81</v>
      </c>
      <c r="B195" s="121">
        <v>56</v>
      </c>
      <c r="C195" s="127"/>
      <c r="D195" s="123">
        <f t="shared" si="4"/>
        <v>56</v>
      </c>
    </row>
    <row r="196" spans="1:4" ht="34.5" customHeight="1">
      <c r="A196" s="124" t="s">
        <v>118</v>
      </c>
      <c r="B196" s="121"/>
      <c r="C196" s="127"/>
      <c r="D196" s="123">
        <f t="shared" si="4"/>
        <v>0</v>
      </c>
    </row>
    <row r="197" spans="1:4" ht="34.5" customHeight="1">
      <c r="A197" s="124" t="s">
        <v>208</v>
      </c>
      <c r="B197" s="121">
        <v>10</v>
      </c>
      <c r="C197" s="127"/>
      <c r="D197" s="123">
        <f t="shared" si="4"/>
        <v>10</v>
      </c>
    </row>
    <row r="198" spans="1:4" s="110" customFormat="1" ht="34.5" customHeight="1">
      <c r="A198" s="124" t="s">
        <v>209</v>
      </c>
      <c r="B198" s="121"/>
      <c r="C198" s="128"/>
      <c r="D198" s="123">
        <f t="shared" si="4"/>
        <v>0</v>
      </c>
    </row>
    <row r="199" spans="1:4" ht="34.5" customHeight="1">
      <c r="A199" s="124" t="s">
        <v>210</v>
      </c>
      <c r="B199" s="121"/>
      <c r="C199" s="127"/>
      <c r="D199" s="123">
        <f t="shared" si="4"/>
        <v>0</v>
      </c>
    </row>
    <row r="200" spans="1:4" ht="34.5" customHeight="1">
      <c r="A200" s="124" t="s">
        <v>211</v>
      </c>
      <c r="B200" s="121">
        <v>304</v>
      </c>
      <c r="C200" s="127"/>
      <c r="D200" s="123">
        <f t="shared" si="4"/>
        <v>304</v>
      </c>
    </row>
    <row r="201" spans="1:4" s="110" customFormat="1" ht="34.5" customHeight="1">
      <c r="A201" s="124" t="s">
        <v>212</v>
      </c>
      <c r="B201" s="121">
        <v>100</v>
      </c>
      <c r="C201" s="128"/>
      <c r="D201" s="123">
        <f t="shared" si="4"/>
        <v>100</v>
      </c>
    </row>
    <row r="202" spans="1:4" ht="34.5" customHeight="1">
      <c r="A202" s="124" t="s">
        <v>213</v>
      </c>
      <c r="B202" s="121">
        <v>1250</v>
      </c>
      <c r="C202" s="127"/>
      <c r="D202" s="123">
        <f t="shared" si="4"/>
        <v>1250</v>
      </c>
    </row>
    <row r="203" spans="1:4" s="110" customFormat="1" ht="34.5" customHeight="1">
      <c r="A203" s="124" t="s">
        <v>214</v>
      </c>
      <c r="B203" s="121">
        <v>650</v>
      </c>
      <c r="C203" s="128"/>
      <c r="D203" s="123">
        <f t="shared" si="4"/>
        <v>650</v>
      </c>
    </row>
    <row r="204" spans="1:4" ht="34.5" customHeight="1">
      <c r="A204" s="124" t="s">
        <v>215</v>
      </c>
      <c r="B204" s="121">
        <v>600</v>
      </c>
      <c r="C204" s="127"/>
      <c r="D204" s="123">
        <f t="shared" si="4"/>
        <v>600</v>
      </c>
    </row>
    <row r="205" spans="1:4" ht="34.5" customHeight="1">
      <c r="A205" s="124" t="s">
        <v>216</v>
      </c>
      <c r="B205" s="121">
        <v>18</v>
      </c>
      <c r="C205" s="127"/>
      <c r="D205" s="123">
        <f t="shared" si="4"/>
        <v>18</v>
      </c>
    </row>
    <row r="206" spans="1:4" s="110" customFormat="1" ht="34.5" customHeight="1">
      <c r="A206" s="124" t="s">
        <v>217</v>
      </c>
      <c r="B206" s="121">
        <v>16</v>
      </c>
      <c r="C206" s="128"/>
      <c r="D206" s="123">
        <f t="shared" si="4"/>
        <v>16</v>
      </c>
    </row>
    <row r="207" spans="1:4" ht="34.5" customHeight="1">
      <c r="A207" s="124" t="s">
        <v>218</v>
      </c>
      <c r="B207" s="121">
        <v>2</v>
      </c>
      <c r="C207" s="127"/>
      <c r="D207" s="123">
        <f aca="true" t="shared" si="5" ref="D207:D270">B207+C207</f>
        <v>2</v>
      </c>
    </row>
    <row r="208" spans="1:4" ht="34.5" customHeight="1">
      <c r="A208" s="124" t="s">
        <v>219</v>
      </c>
      <c r="B208" s="121">
        <v>790</v>
      </c>
      <c r="C208" s="127"/>
      <c r="D208" s="123">
        <f t="shared" si="5"/>
        <v>790</v>
      </c>
    </row>
    <row r="209" spans="1:4" ht="34.5" customHeight="1">
      <c r="A209" s="124" t="s">
        <v>220</v>
      </c>
      <c r="B209" s="121">
        <v>27</v>
      </c>
      <c r="C209" s="127"/>
      <c r="D209" s="123">
        <f t="shared" si="5"/>
        <v>27</v>
      </c>
    </row>
    <row r="210" spans="1:4" ht="34.5" customHeight="1">
      <c r="A210" s="124" t="s">
        <v>221</v>
      </c>
      <c r="B210" s="121">
        <v>763</v>
      </c>
      <c r="C210" s="127"/>
      <c r="D210" s="123">
        <f t="shared" si="5"/>
        <v>763</v>
      </c>
    </row>
    <row r="211" spans="1:4" ht="34.5" customHeight="1">
      <c r="A211" s="124" t="s">
        <v>222</v>
      </c>
      <c r="B211" s="121">
        <v>21</v>
      </c>
      <c r="C211" s="127"/>
      <c r="D211" s="123">
        <f t="shared" si="5"/>
        <v>21</v>
      </c>
    </row>
    <row r="212" spans="1:4" ht="34.5" customHeight="1">
      <c r="A212" s="124" t="s">
        <v>223</v>
      </c>
      <c r="B212" s="121">
        <v>21</v>
      </c>
      <c r="C212" s="127"/>
      <c r="D212" s="123">
        <f t="shared" si="5"/>
        <v>21</v>
      </c>
    </row>
    <row r="213" spans="1:4" s="110" customFormat="1" ht="34.5" customHeight="1">
      <c r="A213" s="124" t="s">
        <v>224</v>
      </c>
      <c r="B213" s="121">
        <v>490</v>
      </c>
      <c r="C213" s="128"/>
      <c r="D213" s="123">
        <f t="shared" si="5"/>
        <v>490</v>
      </c>
    </row>
    <row r="214" spans="1:4" ht="34.5" customHeight="1">
      <c r="A214" s="124" t="s">
        <v>225</v>
      </c>
      <c r="B214" s="121">
        <v>490</v>
      </c>
      <c r="C214" s="127"/>
      <c r="D214" s="123">
        <f t="shared" si="5"/>
        <v>490</v>
      </c>
    </row>
    <row r="215" spans="1:4" ht="34.5" customHeight="1">
      <c r="A215" s="124" t="s">
        <v>226</v>
      </c>
      <c r="B215" s="121">
        <v>861</v>
      </c>
      <c r="C215" s="127"/>
      <c r="D215" s="123">
        <f t="shared" si="5"/>
        <v>861</v>
      </c>
    </row>
    <row r="216" spans="1:4" s="110" customFormat="1" ht="34.5" customHeight="1">
      <c r="A216" s="124" t="s">
        <v>81</v>
      </c>
      <c r="B216" s="121">
        <v>100</v>
      </c>
      <c r="C216" s="128"/>
      <c r="D216" s="123">
        <f t="shared" si="5"/>
        <v>100</v>
      </c>
    </row>
    <row r="217" spans="1:4" ht="34.5" customHeight="1">
      <c r="A217" s="124" t="s">
        <v>82</v>
      </c>
      <c r="B217" s="121">
        <v>58</v>
      </c>
      <c r="C217" s="127"/>
      <c r="D217" s="123">
        <f t="shared" si="5"/>
        <v>58</v>
      </c>
    </row>
    <row r="218" spans="1:4" ht="34.5" customHeight="1">
      <c r="A218" s="124" t="s">
        <v>227</v>
      </c>
      <c r="B218" s="121">
        <v>663</v>
      </c>
      <c r="C218" s="127"/>
      <c r="D218" s="123">
        <f t="shared" si="5"/>
        <v>663</v>
      </c>
    </row>
    <row r="219" spans="1:4" ht="34.5" customHeight="1">
      <c r="A219" s="124" t="s">
        <v>228</v>
      </c>
      <c r="B219" s="121">
        <v>40</v>
      </c>
      <c r="C219" s="127"/>
      <c r="D219" s="123">
        <f t="shared" si="5"/>
        <v>40</v>
      </c>
    </row>
    <row r="220" spans="1:4" ht="34.5" customHeight="1">
      <c r="A220" s="124" t="s">
        <v>229</v>
      </c>
      <c r="B220" s="121">
        <v>323</v>
      </c>
      <c r="C220" s="127"/>
      <c r="D220" s="123">
        <f t="shared" si="5"/>
        <v>323</v>
      </c>
    </row>
    <row r="221" spans="1:4" ht="34.5" customHeight="1">
      <c r="A221" s="124" t="s">
        <v>230</v>
      </c>
      <c r="B221" s="121">
        <v>60</v>
      </c>
      <c r="C221" s="127"/>
      <c r="D221" s="123">
        <f t="shared" si="5"/>
        <v>60</v>
      </c>
    </row>
    <row r="222" spans="1:4" ht="34.5" customHeight="1">
      <c r="A222" s="124" t="s">
        <v>231</v>
      </c>
      <c r="B222" s="121">
        <v>263</v>
      </c>
      <c r="C222" s="127"/>
      <c r="D222" s="123">
        <f t="shared" si="5"/>
        <v>263</v>
      </c>
    </row>
    <row r="223" spans="1:4" s="110" customFormat="1" ht="34.5" customHeight="1">
      <c r="A223" s="124" t="s">
        <v>232</v>
      </c>
      <c r="B223" s="121">
        <v>406</v>
      </c>
      <c r="C223" s="128"/>
      <c r="D223" s="123">
        <f t="shared" si="5"/>
        <v>406</v>
      </c>
    </row>
    <row r="224" spans="1:4" ht="34.5" customHeight="1">
      <c r="A224" s="124" t="s">
        <v>233</v>
      </c>
      <c r="B224" s="121">
        <v>406</v>
      </c>
      <c r="C224" s="127"/>
      <c r="D224" s="123">
        <f t="shared" si="5"/>
        <v>406</v>
      </c>
    </row>
    <row r="225" spans="1:4" ht="34.5" customHeight="1">
      <c r="A225" s="120" t="s">
        <v>234</v>
      </c>
      <c r="B225" s="121">
        <f>B226+B231+B233+B236+B241+B243+B248+B250+B257+B259+B253</f>
        <v>8993</v>
      </c>
      <c r="C225" s="127"/>
      <c r="D225" s="123">
        <f t="shared" si="5"/>
        <v>8993</v>
      </c>
    </row>
    <row r="226" spans="1:4" s="110" customFormat="1" ht="34.5" customHeight="1">
      <c r="A226" s="124" t="s">
        <v>235</v>
      </c>
      <c r="B226" s="121">
        <v>628</v>
      </c>
      <c r="C226" s="128"/>
      <c r="D226" s="123">
        <f t="shared" si="5"/>
        <v>628</v>
      </c>
    </row>
    <row r="227" spans="1:4" ht="34.5" customHeight="1">
      <c r="A227" s="124" t="s">
        <v>81</v>
      </c>
      <c r="B227" s="121">
        <v>88</v>
      </c>
      <c r="C227" s="127"/>
      <c r="D227" s="123">
        <f t="shared" si="5"/>
        <v>88</v>
      </c>
    </row>
    <row r="228" spans="1:4" s="110" customFormat="1" ht="34.5" customHeight="1">
      <c r="A228" s="124" t="s">
        <v>82</v>
      </c>
      <c r="B228" s="121"/>
      <c r="C228" s="128"/>
      <c r="D228" s="123">
        <f t="shared" si="5"/>
        <v>0</v>
      </c>
    </row>
    <row r="229" spans="1:4" ht="34.5" customHeight="1">
      <c r="A229" s="124" t="s">
        <v>118</v>
      </c>
      <c r="B229" s="121"/>
      <c r="C229" s="127"/>
      <c r="D229" s="123">
        <f t="shared" si="5"/>
        <v>0</v>
      </c>
    </row>
    <row r="230" spans="1:4" s="110" customFormat="1" ht="34.5" customHeight="1">
      <c r="A230" s="124" t="s">
        <v>236</v>
      </c>
      <c r="B230" s="121">
        <v>540</v>
      </c>
      <c r="C230" s="128"/>
      <c r="D230" s="123">
        <f t="shared" si="5"/>
        <v>540</v>
      </c>
    </row>
    <row r="231" spans="1:4" ht="34.5" customHeight="1">
      <c r="A231" s="124" t="s">
        <v>237</v>
      </c>
      <c r="B231" s="121">
        <v>849</v>
      </c>
      <c r="C231" s="127"/>
      <c r="D231" s="123">
        <f t="shared" si="5"/>
        <v>849</v>
      </c>
    </row>
    <row r="232" spans="1:4" s="110" customFormat="1" ht="34.5" customHeight="1">
      <c r="A232" s="124" t="s">
        <v>238</v>
      </c>
      <c r="B232" s="121">
        <v>849</v>
      </c>
      <c r="C232" s="128"/>
      <c r="D232" s="123">
        <f t="shared" si="5"/>
        <v>849</v>
      </c>
    </row>
    <row r="233" spans="1:4" s="110" customFormat="1" ht="34.5" customHeight="1">
      <c r="A233" s="124" t="s">
        <v>239</v>
      </c>
      <c r="B233" s="121">
        <v>1386</v>
      </c>
      <c r="C233" s="128"/>
      <c r="D233" s="123">
        <f t="shared" si="5"/>
        <v>1386</v>
      </c>
    </row>
    <row r="234" spans="1:4" ht="34.5" customHeight="1">
      <c r="A234" s="124" t="s">
        <v>240</v>
      </c>
      <c r="B234" s="121">
        <v>258</v>
      </c>
      <c r="C234" s="127"/>
      <c r="D234" s="123">
        <f t="shared" si="5"/>
        <v>258</v>
      </c>
    </row>
    <row r="235" spans="1:4" ht="34.5" customHeight="1">
      <c r="A235" s="124" t="s">
        <v>241</v>
      </c>
      <c r="B235" s="121">
        <v>1128</v>
      </c>
      <c r="C235" s="127"/>
      <c r="D235" s="123">
        <f t="shared" si="5"/>
        <v>1128</v>
      </c>
    </row>
    <row r="236" spans="1:4" ht="34.5" customHeight="1">
      <c r="A236" s="124" t="s">
        <v>242</v>
      </c>
      <c r="B236" s="121">
        <v>308</v>
      </c>
      <c r="C236" s="127"/>
      <c r="D236" s="123">
        <f t="shared" si="5"/>
        <v>308</v>
      </c>
    </row>
    <row r="237" spans="1:4" s="110" customFormat="1" ht="34.5" customHeight="1">
      <c r="A237" s="124" t="s">
        <v>243</v>
      </c>
      <c r="B237" s="121">
        <v>66</v>
      </c>
      <c r="C237" s="128"/>
      <c r="D237" s="123">
        <f t="shared" si="5"/>
        <v>66</v>
      </c>
    </row>
    <row r="238" spans="1:4" s="110" customFormat="1" ht="34.5" customHeight="1">
      <c r="A238" s="125" t="s">
        <v>244</v>
      </c>
      <c r="B238" s="121">
        <v>200</v>
      </c>
      <c r="C238" s="128"/>
      <c r="D238" s="123">
        <f t="shared" si="5"/>
        <v>200</v>
      </c>
    </row>
    <row r="239" spans="1:4" s="110" customFormat="1" ht="34.5" customHeight="1">
      <c r="A239" s="125" t="s">
        <v>245</v>
      </c>
      <c r="B239" s="121">
        <v>32</v>
      </c>
      <c r="C239" s="128"/>
      <c r="D239" s="123">
        <f t="shared" si="5"/>
        <v>32</v>
      </c>
    </row>
    <row r="240" spans="1:4" s="110" customFormat="1" ht="34.5" customHeight="1">
      <c r="A240" s="125" t="s">
        <v>246</v>
      </c>
      <c r="B240" s="121">
        <v>10</v>
      </c>
      <c r="C240" s="128"/>
      <c r="D240" s="123">
        <f t="shared" si="5"/>
        <v>10</v>
      </c>
    </row>
    <row r="241" spans="1:4" ht="34.5" customHeight="1">
      <c r="A241" s="124" t="s">
        <v>247</v>
      </c>
      <c r="B241" s="121">
        <v>420</v>
      </c>
      <c r="C241" s="127"/>
      <c r="D241" s="123">
        <f t="shared" si="5"/>
        <v>420</v>
      </c>
    </row>
    <row r="242" spans="1:4" s="110" customFormat="1" ht="34.5" customHeight="1">
      <c r="A242" s="124" t="s">
        <v>248</v>
      </c>
      <c r="B242" s="121">
        <v>420</v>
      </c>
      <c r="C242" s="128"/>
      <c r="D242" s="123">
        <f t="shared" si="5"/>
        <v>420</v>
      </c>
    </row>
    <row r="243" spans="1:4" ht="34.5" customHeight="1">
      <c r="A243" s="124" t="s">
        <v>249</v>
      </c>
      <c r="B243" s="121">
        <v>2702</v>
      </c>
      <c r="C243" s="127"/>
      <c r="D243" s="123">
        <f t="shared" si="5"/>
        <v>2702</v>
      </c>
    </row>
    <row r="244" spans="1:4" ht="34.5" customHeight="1">
      <c r="A244" s="124" t="s">
        <v>250</v>
      </c>
      <c r="B244" s="121">
        <v>278</v>
      </c>
      <c r="C244" s="127"/>
      <c r="D244" s="123">
        <f t="shared" si="5"/>
        <v>278</v>
      </c>
    </row>
    <row r="245" spans="1:4" ht="34.5" customHeight="1">
      <c r="A245" s="124" t="s">
        <v>251</v>
      </c>
      <c r="B245" s="121">
        <v>1875</v>
      </c>
      <c r="C245" s="127"/>
      <c r="D245" s="123">
        <f t="shared" si="5"/>
        <v>1875</v>
      </c>
    </row>
    <row r="246" spans="1:4" ht="34.5" customHeight="1">
      <c r="A246" s="124" t="s">
        <v>252</v>
      </c>
      <c r="B246" s="121">
        <v>549</v>
      </c>
      <c r="C246" s="127"/>
      <c r="D246" s="123">
        <f t="shared" si="5"/>
        <v>549</v>
      </c>
    </row>
    <row r="247" spans="1:4" ht="34.5" customHeight="1">
      <c r="A247" s="124" t="s">
        <v>253</v>
      </c>
      <c r="B247" s="121"/>
      <c r="C247" s="127"/>
      <c r="D247" s="123">
        <f t="shared" si="5"/>
        <v>0</v>
      </c>
    </row>
    <row r="248" spans="1:4" s="110" customFormat="1" ht="34.5" customHeight="1">
      <c r="A248" s="124" t="s">
        <v>254</v>
      </c>
      <c r="B248" s="121">
        <v>520</v>
      </c>
      <c r="C248" s="128"/>
      <c r="D248" s="123">
        <f t="shared" si="5"/>
        <v>520</v>
      </c>
    </row>
    <row r="249" spans="1:4" ht="34.5" customHeight="1">
      <c r="A249" s="124" t="s">
        <v>255</v>
      </c>
      <c r="B249" s="121">
        <v>520</v>
      </c>
      <c r="C249" s="127"/>
      <c r="D249" s="123">
        <f t="shared" si="5"/>
        <v>520</v>
      </c>
    </row>
    <row r="250" spans="1:4" s="110" customFormat="1" ht="34.5" customHeight="1">
      <c r="A250" s="124" t="s">
        <v>256</v>
      </c>
      <c r="B250" s="121">
        <v>320</v>
      </c>
      <c r="C250" s="128"/>
      <c r="D250" s="123">
        <f t="shared" si="5"/>
        <v>320</v>
      </c>
    </row>
    <row r="251" spans="1:4" s="110" customFormat="1" ht="34.5" customHeight="1">
      <c r="A251" s="125" t="s">
        <v>257</v>
      </c>
      <c r="B251" s="121">
        <v>310</v>
      </c>
      <c r="C251" s="128"/>
      <c r="D251" s="123">
        <f t="shared" si="5"/>
        <v>310</v>
      </c>
    </row>
    <row r="252" spans="1:4" ht="34.5" customHeight="1">
      <c r="A252" s="124" t="s">
        <v>258</v>
      </c>
      <c r="B252" s="121">
        <v>10</v>
      </c>
      <c r="C252" s="127"/>
      <c r="D252" s="123">
        <f t="shared" si="5"/>
        <v>10</v>
      </c>
    </row>
    <row r="253" spans="1:4" s="110" customFormat="1" ht="34.5" customHeight="1">
      <c r="A253" s="124" t="s">
        <v>259</v>
      </c>
      <c r="B253" s="121">
        <v>99</v>
      </c>
      <c r="C253" s="128"/>
      <c r="D253" s="123">
        <f t="shared" si="5"/>
        <v>99</v>
      </c>
    </row>
    <row r="254" spans="1:4" ht="34.5" customHeight="1">
      <c r="A254" s="124" t="s">
        <v>81</v>
      </c>
      <c r="B254" s="121">
        <v>59</v>
      </c>
      <c r="C254" s="127"/>
      <c r="D254" s="123">
        <f t="shared" si="5"/>
        <v>59</v>
      </c>
    </row>
    <row r="255" spans="1:4" ht="34.5" customHeight="1">
      <c r="A255" s="124" t="s">
        <v>82</v>
      </c>
      <c r="B255" s="121">
        <v>10</v>
      </c>
      <c r="C255" s="127"/>
      <c r="D255" s="123">
        <f t="shared" si="5"/>
        <v>10</v>
      </c>
    </row>
    <row r="256" spans="1:4" ht="34.5" customHeight="1">
      <c r="A256" s="125" t="s">
        <v>260</v>
      </c>
      <c r="B256" s="121">
        <v>30</v>
      </c>
      <c r="C256" s="127"/>
      <c r="D256" s="123">
        <f t="shared" si="5"/>
        <v>30</v>
      </c>
    </row>
    <row r="257" spans="1:4" ht="34.5" customHeight="1">
      <c r="A257" s="125" t="s">
        <v>261</v>
      </c>
      <c r="B257" s="121">
        <v>5</v>
      </c>
      <c r="C257" s="127"/>
      <c r="D257" s="123">
        <f t="shared" si="5"/>
        <v>5</v>
      </c>
    </row>
    <row r="258" spans="1:4" ht="34.5" customHeight="1">
      <c r="A258" s="125" t="s">
        <v>262</v>
      </c>
      <c r="B258" s="121">
        <v>5</v>
      </c>
      <c r="C258" s="127"/>
      <c r="D258" s="123">
        <f t="shared" si="5"/>
        <v>5</v>
      </c>
    </row>
    <row r="259" spans="1:4" ht="34.5" customHeight="1">
      <c r="A259" s="124" t="s">
        <v>263</v>
      </c>
      <c r="B259" s="121">
        <v>1756</v>
      </c>
      <c r="C259" s="127"/>
      <c r="D259" s="123">
        <f t="shared" si="5"/>
        <v>1756</v>
      </c>
    </row>
    <row r="260" spans="1:4" ht="34.5" customHeight="1">
      <c r="A260" s="124" t="s">
        <v>264</v>
      </c>
      <c r="B260" s="121">
        <v>1756</v>
      </c>
      <c r="C260" s="127"/>
      <c r="D260" s="123">
        <f t="shared" si="5"/>
        <v>1756</v>
      </c>
    </row>
    <row r="261" spans="1:4" s="110" customFormat="1" ht="34.5" customHeight="1">
      <c r="A261" s="120" t="s">
        <v>265</v>
      </c>
      <c r="B261" s="121">
        <v>435</v>
      </c>
      <c r="C261" s="128"/>
      <c r="D261" s="123">
        <f t="shared" si="5"/>
        <v>435</v>
      </c>
    </row>
    <row r="262" spans="1:4" ht="34.5" customHeight="1">
      <c r="A262" s="124" t="s">
        <v>266</v>
      </c>
      <c r="B262" s="121">
        <v>30</v>
      </c>
      <c r="C262" s="127"/>
      <c r="D262" s="123">
        <f t="shared" si="5"/>
        <v>30</v>
      </c>
    </row>
    <row r="263" spans="1:4" s="110" customFormat="1" ht="34.5" customHeight="1">
      <c r="A263" s="124" t="s">
        <v>81</v>
      </c>
      <c r="B263" s="121">
        <v>10</v>
      </c>
      <c r="C263" s="128"/>
      <c r="D263" s="123">
        <f t="shared" si="5"/>
        <v>10</v>
      </c>
    </row>
    <row r="264" spans="1:4" ht="34.5" customHeight="1">
      <c r="A264" s="124" t="s">
        <v>82</v>
      </c>
      <c r="B264" s="121">
        <v>20</v>
      </c>
      <c r="C264" s="127"/>
      <c r="D264" s="123">
        <f t="shared" si="5"/>
        <v>20</v>
      </c>
    </row>
    <row r="265" spans="1:4" s="110" customFormat="1" ht="34.5" customHeight="1">
      <c r="A265" s="124" t="s">
        <v>118</v>
      </c>
      <c r="B265" s="121"/>
      <c r="C265" s="128"/>
      <c r="D265" s="123">
        <f t="shared" si="5"/>
        <v>0</v>
      </c>
    </row>
    <row r="266" spans="1:4" s="110" customFormat="1" ht="34.5" customHeight="1">
      <c r="A266" s="124" t="s">
        <v>267</v>
      </c>
      <c r="B266" s="121">
        <v>205</v>
      </c>
      <c r="C266" s="128"/>
      <c r="D266" s="123">
        <f t="shared" si="5"/>
        <v>205</v>
      </c>
    </row>
    <row r="267" spans="1:4" s="110" customFormat="1" ht="34.5" customHeight="1">
      <c r="A267" s="124" t="s">
        <v>268</v>
      </c>
      <c r="B267" s="121"/>
      <c r="C267" s="128"/>
      <c r="D267" s="123">
        <f t="shared" si="5"/>
        <v>0</v>
      </c>
    </row>
    <row r="268" spans="1:4" ht="34.5" customHeight="1">
      <c r="A268" s="124" t="s">
        <v>269</v>
      </c>
      <c r="B268" s="121">
        <v>205</v>
      </c>
      <c r="C268" s="127"/>
      <c r="D268" s="123">
        <f t="shared" si="5"/>
        <v>205</v>
      </c>
    </row>
    <row r="269" spans="1:4" ht="34.5" customHeight="1">
      <c r="A269" s="124" t="s">
        <v>270</v>
      </c>
      <c r="B269" s="121">
        <v>200</v>
      </c>
      <c r="C269" s="127"/>
      <c r="D269" s="123">
        <f t="shared" si="5"/>
        <v>200</v>
      </c>
    </row>
    <row r="270" spans="1:4" ht="34.5" customHeight="1">
      <c r="A270" s="124" t="s">
        <v>271</v>
      </c>
      <c r="B270" s="121">
        <v>200</v>
      </c>
      <c r="C270" s="127"/>
      <c r="D270" s="123">
        <f t="shared" si="5"/>
        <v>200</v>
      </c>
    </row>
    <row r="271" spans="1:4" s="110" customFormat="1" ht="34.5" customHeight="1">
      <c r="A271" s="124" t="s">
        <v>272</v>
      </c>
      <c r="B271" s="121"/>
      <c r="C271" s="128"/>
      <c r="D271" s="123">
        <f aca="true" t="shared" si="6" ref="D271:D334">B271+C271</f>
        <v>0</v>
      </c>
    </row>
    <row r="272" spans="1:4" ht="34.5" customHeight="1">
      <c r="A272" s="124" t="s">
        <v>273</v>
      </c>
      <c r="B272" s="121"/>
      <c r="C272" s="127"/>
      <c r="D272" s="123">
        <f t="shared" si="6"/>
        <v>0</v>
      </c>
    </row>
    <row r="273" spans="1:4" s="110" customFormat="1" ht="34.5" customHeight="1">
      <c r="A273" s="120" t="s">
        <v>274</v>
      </c>
      <c r="B273" s="121">
        <f>B274+B280+B282+B278</f>
        <v>5041</v>
      </c>
      <c r="C273" s="128"/>
      <c r="D273" s="123">
        <f t="shared" si="6"/>
        <v>5041</v>
      </c>
    </row>
    <row r="274" spans="1:4" ht="34.5" customHeight="1">
      <c r="A274" s="124" t="s">
        <v>275</v>
      </c>
      <c r="B274" s="121">
        <v>3928</v>
      </c>
      <c r="C274" s="127"/>
      <c r="D274" s="123">
        <f t="shared" si="6"/>
        <v>3928</v>
      </c>
    </row>
    <row r="275" spans="1:4" s="110" customFormat="1" ht="34.5" customHeight="1">
      <c r="A275" s="124" t="s">
        <v>81</v>
      </c>
      <c r="B275" s="121">
        <v>1589</v>
      </c>
      <c r="C275" s="128"/>
      <c r="D275" s="123">
        <f t="shared" si="6"/>
        <v>1589</v>
      </c>
    </row>
    <row r="276" spans="1:4" ht="34.5" customHeight="1">
      <c r="A276" s="124" t="s">
        <v>82</v>
      </c>
      <c r="B276" s="121">
        <v>1398</v>
      </c>
      <c r="C276" s="127"/>
      <c r="D276" s="123">
        <f t="shared" si="6"/>
        <v>1398</v>
      </c>
    </row>
    <row r="277" spans="1:4" s="110" customFormat="1" ht="34.5" customHeight="1">
      <c r="A277" s="125" t="s">
        <v>276</v>
      </c>
      <c r="B277" s="121">
        <v>941</v>
      </c>
      <c r="C277" s="128"/>
      <c r="D277" s="123">
        <f t="shared" si="6"/>
        <v>941</v>
      </c>
    </row>
    <row r="278" spans="1:4" s="110" customFormat="1" ht="34.5" customHeight="1">
      <c r="A278" s="125" t="s">
        <v>277</v>
      </c>
      <c r="B278" s="121">
        <v>866</v>
      </c>
      <c r="C278" s="128"/>
      <c r="D278" s="123">
        <f t="shared" si="6"/>
        <v>866</v>
      </c>
    </row>
    <row r="279" spans="1:4" s="110" customFormat="1" ht="34.5" customHeight="1">
      <c r="A279" s="125" t="s">
        <v>278</v>
      </c>
      <c r="B279" s="121">
        <v>866</v>
      </c>
      <c r="C279" s="128"/>
      <c r="D279" s="123">
        <f t="shared" si="6"/>
        <v>866</v>
      </c>
    </row>
    <row r="280" spans="1:4" s="110" customFormat="1" ht="34.5" customHeight="1">
      <c r="A280" s="125" t="s">
        <v>279</v>
      </c>
      <c r="B280" s="121">
        <v>180</v>
      </c>
      <c r="C280" s="128"/>
      <c r="D280" s="123">
        <f t="shared" si="6"/>
        <v>180</v>
      </c>
    </row>
    <row r="281" spans="1:4" s="110" customFormat="1" ht="34.5" customHeight="1">
      <c r="A281" s="125" t="s">
        <v>280</v>
      </c>
      <c r="B281" s="121">
        <v>180</v>
      </c>
      <c r="C281" s="128"/>
      <c r="D281" s="123">
        <f t="shared" si="6"/>
        <v>180</v>
      </c>
    </row>
    <row r="282" spans="1:4" ht="34.5" customHeight="1">
      <c r="A282" s="124" t="s">
        <v>281</v>
      </c>
      <c r="B282" s="121">
        <v>67</v>
      </c>
      <c r="C282" s="127"/>
      <c r="D282" s="123">
        <f t="shared" si="6"/>
        <v>67</v>
      </c>
    </row>
    <row r="283" spans="1:4" ht="34.5" customHeight="1">
      <c r="A283" s="124" t="s">
        <v>282</v>
      </c>
      <c r="B283" s="121">
        <v>67</v>
      </c>
      <c r="C283" s="127"/>
      <c r="D283" s="123">
        <f t="shared" si="6"/>
        <v>67</v>
      </c>
    </row>
    <row r="284" spans="1:4" s="110" customFormat="1" ht="34.5" customHeight="1">
      <c r="A284" s="120" t="s">
        <v>283</v>
      </c>
      <c r="B284" s="121">
        <f>B285+B294+B297+B306+B308</f>
        <v>7773</v>
      </c>
      <c r="C284" s="128"/>
      <c r="D284" s="123">
        <f t="shared" si="6"/>
        <v>7773</v>
      </c>
    </row>
    <row r="285" spans="1:4" s="110" customFormat="1" ht="34.5" customHeight="1">
      <c r="A285" s="124" t="s">
        <v>284</v>
      </c>
      <c r="B285" s="121">
        <v>2311</v>
      </c>
      <c r="C285" s="128"/>
      <c r="D285" s="123">
        <f t="shared" si="6"/>
        <v>2311</v>
      </c>
    </row>
    <row r="286" spans="1:4" ht="34.5" customHeight="1">
      <c r="A286" s="124" t="s">
        <v>81</v>
      </c>
      <c r="B286" s="121">
        <v>112</v>
      </c>
      <c r="C286" s="127"/>
      <c r="D286" s="123">
        <f t="shared" si="6"/>
        <v>112</v>
      </c>
    </row>
    <row r="287" spans="1:4" ht="34.5" customHeight="1">
      <c r="A287" s="124" t="s">
        <v>82</v>
      </c>
      <c r="B287" s="121">
        <v>2</v>
      </c>
      <c r="C287" s="127"/>
      <c r="D287" s="123">
        <f t="shared" si="6"/>
        <v>2</v>
      </c>
    </row>
    <row r="288" spans="1:4" ht="34.5" customHeight="1">
      <c r="A288" s="124" t="s">
        <v>91</v>
      </c>
      <c r="B288" s="121">
        <v>324</v>
      </c>
      <c r="C288" s="127"/>
      <c r="D288" s="123">
        <f t="shared" si="6"/>
        <v>324</v>
      </c>
    </row>
    <row r="289" spans="1:4" ht="34.5" customHeight="1">
      <c r="A289" s="124" t="s">
        <v>285</v>
      </c>
      <c r="B289" s="121">
        <v>119</v>
      </c>
      <c r="C289" s="127"/>
      <c r="D289" s="123">
        <f t="shared" si="6"/>
        <v>119</v>
      </c>
    </row>
    <row r="290" spans="1:4" ht="34.5" customHeight="1">
      <c r="A290" s="124" t="s">
        <v>286</v>
      </c>
      <c r="B290" s="121">
        <v>128</v>
      </c>
      <c r="C290" s="127"/>
      <c r="D290" s="123">
        <f t="shared" si="6"/>
        <v>128</v>
      </c>
    </row>
    <row r="291" spans="1:4" ht="34.5" customHeight="1">
      <c r="A291" s="124" t="s">
        <v>287</v>
      </c>
      <c r="B291" s="121">
        <v>33</v>
      </c>
      <c r="C291" s="127"/>
      <c r="D291" s="123">
        <f t="shared" si="6"/>
        <v>33</v>
      </c>
    </row>
    <row r="292" spans="1:4" ht="34.5" customHeight="1">
      <c r="A292" s="125" t="s">
        <v>288</v>
      </c>
      <c r="B292" s="121">
        <v>20</v>
      </c>
      <c r="C292" s="127"/>
      <c r="D292" s="123">
        <f t="shared" si="6"/>
        <v>20</v>
      </c>
    </row>
    <row r="293" spans="1:4" ht="34.5" customHeight="1">
      <c r="A293" s="125" t="s">
        <v>289</v>
      </c>
      <c r="B293" s="121">
        <v>1573</v>
      </c>
      <c r="C293" s="127"/>
      <c r="D293" s="123">
        <f t="shared" si="6"/>
        <v>1573</v>
      </c>
    </row>
    <row r="294" spans="1:4" ht="34.5" customHeight="1">
      <c r="A294" s="124" t="s">
        <v>290</v>
      </c>
      <c r="B294" s="121">
        <v>10</v>
      </c>
      <c r="C294" s="127"/>
      <c r="D294" s="123">
        <f t="shared" si="6"/>
        <v>10</v>
      </c>
    </row>
    <row r="295" spans="1:4" s="110" customFormat="1" ht="34.5" customHeight="1">
      <c r="A295" s="124" t="s">
        <v>82</v>
      </c>
      <c r="B295" s="121">
        <v>10</v>
      </c>
      <c r="C295" s="128"/>
      <c r="D295" s="123">
        <f t="shared" si="6"/>
        <v>10</v>
      </c>
    </row>
    <row r="296" spans="1:4" ht="34.5" customHeight="1">
      <c r="A296" s="124" t="s">
        <v>291</v>
      </c>
      <c r="B296" s="121"/>
      <c r="C296" s="127"/>
      <c r="D296" s="123">
        <f t="shared" si="6"/>
        <v>0</v>
      </c>
    </row>
    <row r="297" spans="1:4" ht="34.5" customHeight="1">
      <c r="A297" s="124" t="s">
        <v>292</v>
      </c>
      <c r="B297" s="121">
        <v>60</v>
      </c>
      <c r="C297" s="127"/>
      <c r="D297" s="123">
        <f t="shared" si="6"/>
        <v>60</v>
      </c>
    </row>
    <row r="298" spans="1:4" ht="34.5" customHeight="1">
      <c r="A298" s="124" t="s">
        <v>118</v>
      </c>
      <c r="B298" s="121"/>
      <c r="C298" s="127"/>
      <c r="D298" s="123">
        <f t="shared" si="6"/>
        <v>0</v>
      </c>
    </row>
    <row r="299" spans="1:4" s="110" customFormat="1" ht="34.5" customHeight="1">
      <c r="A299" s="124" t="s">
        <v>293</v>
      </c>
      <c r="B299" s="121"/>
      <c r="C299" s="128"/>
      <c r="D299" s="123">
        <f t="shared" si="6"/>
        <v>0</v>
      </c>
    </row>
    <row r="300" spans="1:4" ht="34.5" customHeight="1">
      <c r="A300" s="124" t="s">
        <v>294</v>
      </c>
      <c r="B300" s="121"/>
      <c r="C300" s="127"/>
      <c r="D300" s="123">
        <f t="shared" si="6"/>
        <v>0</v>
      </c>
    </row>
    <row r="301" spans="1:4" ht="34.5" customHeight="1">
      <c r="A301" s="124" t="s">
        <v>295</v>
      </c>
      <c r="B301" s="121">
        <v>25</v>
      </c>
      <c r="C301" s="127"/>
      <c r="D301" s="123">
        <f t="shared" si="6"/>
        <v>25</v>
      </c>
    </row>
    <row r="302" spans="1:4" ht="34.5" customHeight="1">
      <c r="A302" s="124" t="s">
        <v>296</v>
      </c>
      <c r="B302" s="121">
        <v>8</v>
      </c>
      <c r="C302" s="127"/>
      <c r="D302" s="123">
        <f t="shared" si="6"/>
        <v>8</v>
      </c>
    </row>
    <row r="303" spans="1:4" ht="34.5" customHeight="1">
      <c r="A303" s="124" t="s">
        <v>297</v>
      </c>
      <c r="B303" s="121">
        <v>20</v>
      </c>
      <c r="C303" s="127"/>
      <c r="D303" s="123">
        <f t="shared" si="6"/>
        <v>20</v>
      </c>
    </row>
    <row r="304" spans="1:4" ht="34.5" customHeight="1">
      <c r="A304" s="124" t="s">
        <v>298</v>
      </c>
      <c r="B304" s="121">
        <v>7</v>
      </c>
      <c r="C304" s="127"/>
      <c r="D304" s="123">
        <f t="shared" si="6"/>
        <v>7</v>
      </c>
    </row>
    <row r="305" spans="1:4" ht="34.5" customHeight="1">
      <c r="A305" s="124" t="s">
        <v>299</v>
      </c>
      <c r="B305" s="121"/>
      <c r="C305" s="127"/>
      <c r="D305" s="123">
        <f t="shared" si="6"/>
        <v>0</v>
      </c>
    </row>
    <row r="306" spans="1:4" ht="34.5" customHeight="1">
      <c r="A306" s="125" t="s">
        <v>300</v>
      </c>
      <c r="B306" s="121">
        <v>2308</v>
      </c>
      <c r="C306" s="127"/>
      <c r="D306" s="123">
        <f t="shared" si="6"/>
        <v>2308</v>
      </c>
    </row>
    <row r="307" spans="1:4" ht="34.5" customHeight="1">
      <c r="A307" s="125" t="s">
        <v>301</v>
      </c>
      <c r="B307" s="121">
        <v>2308</v>
      </c>
      <c r="C307" s="127"/>
      <c r="D307" s="123">
        <f t="shared" si="6"/>
        <v>2308</v>
      </c>
    </row>
    <row r="308" spans="1:4" ht="34.5" customHeight="1">
      <c r="A308" s="124" t="s">
        <v>302</v>
      </c>
      <c r="B308" s="121">
        <v>3084</v>
      </c>
      <c r="C308" s="127"/>
      <c r="D308" s="123">
        <f t="shared" si="6"/>
        <v>3084</v>
      </c>
    </row>
    <row r="309" spans="1:4" s="110" customFormat="1" ht="34.5" customHeight="1">
      <c r="A309" s="124" t="s">
        <v>303</v>
      </c>
      <c r="B309" s="121">
        <v>684</v>
      </c>
      <c r="C309" s="128"/>
      <c r="D309" s="123">
        <f t="shared" si="6"/>
        <v>684</v>
      </c>
    </row>
    <row r="310" spans="1:4" ht="34.5" customHeight="1">
      <c r="A310" s="124" t="s">
        <v>304</v>
      </c>
      <c r="B310" s="121">
        <v>2400</v>
      </c>
      <c r="C310" s="127"/>
      <c r="D310" s="123">
        <f t="shared" si="6"/>
        <v>2400</v>
      </c>
    </row>
    <row r="311" spans="1:4" s="110" customFormat="1" ht="34.5" customHeight="1">
      <c r="A311" s="120" t="s">
        <v>305</v>
      </c>
      <c r="B311" s="121">
        <v>86</v>
      </c>
      <c r="C311" s="128"/>
      <c r="D311" s="123">
        <f t="shared" si="6"/>
        <v>86</v>
      </c>
    </row>
    <row r="312" spans="1:4" ht="34.5" customHeight="1">
      <c r="A312" s="124" t="s">
        <v>306</v>
      </c>
      <c r="B312" s="131"/>
      <c r="C312" s="127"/>
      <c r="D312" s="123">
        <f t="shared" si="6"/>
        <v>0</v>
      </c>
    </row>
    <row r="313" spans="1:4" ht="34.5" customHeight="1">
      <c r="A313" s="124" t="s">
        <v>81</v>
      </c>
      <c r="B313" s="131"/>
      <c r="C313" s="127"/>
      <c r="D313" s="123">
        <f t="shared" si="6"/>
        <v>0</v>
      </c>
    </row>
    <row r="314" spans="1:4" ht="34.5" customHeight="1">
      <c r="A314" s="124" t="s">
        <v>307</v>
      </c>
      <c r="B314" s="121">
        <v>86</v>
      </c>
      <c r="C314" s="127"/>
      <c r="D314" s="123">
        <f t="shared" si="6"/>
        <v>86</v>
      </c>
    </row>
    <row r="315" spans="1:4" s="110" customFormat="1" ht="34.5" customHeight="1">
      <c r="A315" s="124" t="s">
        <v>81</v>
      </c>
      <c r="B315" s="121">
        <v>39</v>
      </c>
      <c r="C315" s="128"/>
      <c r="D315" s="123">
        <f t="shared" si="6"/>
        <v>39</v>
      </c>
    </row>
    <row r="316" spans="1:4" s="110" customFormat="1" ht="34.5" customHeight="1">
      <c r="A316" s="124" t="s">
        <v>82</v>
      </c>
      <c r="B316" s="121">
        <v>47</v>
      </c>
      <c r="C316" s="128"/>
      <c r="D316" s="123">
        <f t="shared" si="6"/>
        <v>47</v>
      </c>
    </row>
    <row r="317" spans="1:4" ht="34.5" customHeight="1">
      <c r="A317" s="120" t="s">
        <v>308</v>
      </c>
      <c r="B317" s="121">
        <v>8250</v>
      </c>
      <c r="C317" s="127"/>
      <c r="D317" s="123">
        <f t="shared" si="6"/>
        <v>8250</v>
      </c>
    </row>
    <row r="318" spans="1:4" ht="34.5" customHeight="1">
      <c r="A318" s="124" t="s">
        <v>309</v>
      </c>
      <c r="B318" s="121">
        <v>8250</v>
      </c>
      <c r="C318" s="127"/>
      <c r="D318" s="123">
        <f t="shared" si="6"/>
        <v>8250</v>
      </c>
    </row>
    <row r="319" spans="1:4" ht="34.5" customHeight="1">
      <c r="A319" s="124" t="s">
        <v>310</v>
      </c>
      <c r="B319" s="121">
        <v>4459</v>
      </c>
      <c r="C319" s="127"/>
      <c r="D319" s="123">
        <f t="shared" si="6"/>
        <v>4459</v>
      </c>
    </row>
    <row r="320" spans="1:4" ht="34.5" customHeight="1">
      <c r="A320" s="125" t="s">
        <v>311</v>
      </c>
      <c r="B320" s="121">
        <v>1893</v>
      </c>
      <c r="C320" s="127"/>
      <c r="D320" s="123">
        <f t="shared" si="6"/>
        <v>1893</v>
      </c>
    </row>
    <row r="321" spans="1:4" s="110" customFormat="1" ht="34.5" customHeight="1">
      <c r="A321" s="124" t="s">
        <v>312</v>
      </c>
      <c r="B321" s="121">
        <v>1898</v>
      </c>
      <c r="C321" s="128"/>
      <c r="D321" s="123">
        <f t="shared" si="6"/>
        <v>1898</v>
      </c>
    </row>
    <row r="322" spans="1:4" s="110" customFormat="1" ht="34.5" customHeight="1">
      <c r="A322" s="120" t="s">
        <v>313</v>
      </c>
      <c r="B322" s="121">
        <v>379</v>
      </c>
      <c r="C322" s="128"/>
      <c r="D322" s="123">
        <f t="shared" si="6"/>
        <v>379</v>
      </c>
    </row>
    <row r="323" spans="1:4" ht="34.5" customHeight="1">
      <c r="A323" s="124" t="s">
        <v>314</v>
      </c>
      <c r="B323" s="121">
        <v>379</v>
      </c>
      <c r="C323" s="127"/>
      <c r="D323" s="123">
        <f t="shared" si="6"/>
        <v>379</v>
      </c>
    </row>
    <row r="324" spans="1:4" s="110" customFormat="1" ht="34.5" customHeight="1">
      <c r="A324" s="124" t="s">
        <v>81</v>
      </c>
      <c r="B324" s="121">
        <v>132</v>
      </c>
      <c r="C324" s="128"/>
      <c r="D324" s="123">
        <f t="shared" si="6"/>
        <v>132</v>
      </c>
    </row>
    <row r="325" spans="1:4" s="110" customFormat="1" ht="34.5" customHeight="1">
      <c r="A325" s="124" t="s">
        <v>315</v>
      </c>
      <c r="B325" s="121">
        <v>200</v>
      </c>
      <c r="C325" s="128"/>
      <c r="D325" s="123">
        <f t="shared" si="6"/>
        <v>200</v>
      </c>
    </row>
    <row r="326" spans="1:4" ht="34.5" customHeight="1">
      <c r="A326" s="124" t="s">
        <v>316</v>
      </c>
      <c r="B326" s="121"/>
      <c r="C326" s="127"/>
      <c r="D326" s="123">
        <f t="shared" si="6"/>
        <v>0</v>
      </c>
    </row>
    <row r="327" spans="1:4" ht="34.5" customHeight="1">
      <c r="A327" s="124" t="s">
        <v>317</v>
      </c>
      <c r="B327" s="121"/>
      <c r="C327" s="127"/>
      <c r="D327" s="123">
        <f t="shared" si="6"/>
        <v>0</v>
      </c>
    </row>
    <row r="328" spans="1:4" ht="34.5" customHeight="1">
      <c r="A328" s="124" t="s">
        <v>91</v>
      </c>
      <c r="B328" s="121">
        <v>47</v>
      </c>
      <c r="C328" s="127"/>
      <c r="D328" s="123">
        <f t="shared" si="6"/>
        <v>47</v>
      </c>
    </row>
    <row r="329" spans="1:4" s="110" customFormat="1" ht="34.5" customHeight="1">
      <c r="A329" s="124" t="s">
        <v>318</v>
      </c>
      <c r="B329" s="121"/>
      <c r="C329" s="128"/>
      <c r="D329" s="123">
        <f t="shared" si="6"/>
        <v>0</v>
      </c>
    </row>
    <row r="330" spans="1:4" ht="34.5" customHeight="1">
      <c r="A330" s="124" t="s">
        <v>81</v>
      </c>
      <c r="B330" s="121"/>
      <c r="C330" s="127"/>
      <c r="D330" s="123">
        <f t="shared" si="6"/>
        <v>0</v>
      </c>
    </row>
    <row r="331" spans="1:4" ht="34.5" customHeight="1">
      <c r="A331" s="124" t="s">
        <v>82</v>
      </c>
      <c r="B331" s="121"/>
      <c r="C331" s="127"/>
      <c r="D331" s="123">
        <f t="shared" si="6"/>
        <v>0</v>
      </c>
    </row>
    <row r="332" spans="1:4" ht="34.5" customHeight="1">
      <c r="A332" s="124" t="s">
        <v>319</v>
      </c>
      <c r="B332" s="121"/>
      <c r="C332" s="127"/>
      <c r="D332" s="123">
        <f t="shared" si="6"/>
        <v>0</v>
      </c>
    </row>
    <row r="333" spans="1:4" s="110" customFormat="1" ht="34.5" customHeight="1">
      <c r="A333" s="120" t="s">
        <v>320</v>
      </c>
      <c r="B333" s="121">
        <v>1100</v>
      </c>
      <c r="C333" s="128"/>
      <c r="D333" s="123">
        <f t="shared" si="6"/>
        <v>1100</v>
      </c>
    </row>
    <row r="334" spans="1:4" ht="34.5" customHeight="1">
      <c r="A334" s="120" t="s">
        <v>321</v>
      </c>
      <c r="B334" s="121"/>
      <c r="C334" s="127"/>
      <c r="D334" s="123">
        <f t="shared" si="6"/>
        <v>0</v>
      </c>
    </row>
    <row r="335" spans="1:4" s="110" customFormat="1" ht="34.5" customHeight="1">
      <c r="A335" s="124" t="s">
        <v>322</v>
      </c>
      <c r="B335" s="121"/>
      <c r="C335" s="128"/>
      <c r="D335" s="123">
        <f aca="true" t="shared" si="7" ref="D335:D339">B335+C335</f>
        <v>0</v>
      </c>
    </row>
    <row r="336" spans="1:4" s="110" customFormat="1" ht="34.5" customHeight="1">
      <c r="A336" s="124" t="s">
        <v>323</v>
      </c>
      <c r="B336" s="121"/>
      <c r="C336" s="128"/>
      <c r="D336" s="123">
        <f t="shared" si="7"/>
        <v>0</v>
      </c>
    </row>
    <row r="337" spans="1:4" ht="34.5" customHeight="1">
      <c r="A337" s="120" t="s">
        <v>324</v>
      </c>
      <c r="B337" s="121">
        <v>2812</v>
      </c>
      <c r="C337" s="127"/>
      <c r="D337" s="123">
        <f t="shared" si="7"/>
        <v>2812</v>
      </c>
    </row>
    <row r="338" spans="1:4" s="110" customFormat="1" ht="34.5" customHeight="1">
      <c r="A338" s="124" t="s">
        <v>325</v>
      </c>
      <c r="B338" s="121">
        <v>2812</v>
      </c>
      <c r="C338" s="128"/>
      <c r="D338" s="123">
        <f t="shared" si="7"/>
        <v>2812</v>
      </c>
    </row>
    <row r="339" spans="1:4" s="110" customFormat="1" ht="34.5" customHeight="1">
      <c r="A339" s="124" t="s">
        <v>326</v>
      </c>
      <c r="B339" s="121">
        <v>2812</v>
      </c>
      <c r="C339" s="128"/>
      <c r="D339" s="123">
        <f t="shared" si="7"/>
        <v>2812</v>
      </c>
    </row>
    <row r="340" spans="1:4" ht="34.5" customHeight="1">
      <c r="A340" s="132"/>
      <c r="B340" s="133"/>
      <c r="C340" s="134"/>
      <c r="D340" s="133"/>
    </row>
    <row r="341" spans="1:4" s="110" customFormat="1" ht="34.5" customHeight="1">
      <c r="A341" s="135" t="s">
        <v>327</v>
      </c>
      <c r="B341" s="136">
        <f>B5+B98+B114+B131+B142+B161+B225+B261+B273+B284+B311+B317+B322+B333+B337+B334</f>
        <v>102954</v>
      </c>
      <c r="C341" s="136">
        <f>C5+C98+C114+C131+C142+C161+C225+C261+C273+C284+C311+C317+C322+C333+C337+C334</f>
        <v>540</v>
      </c>
      <c r="D341" s="136">
        <f>D5+D98+D114+D131+D142+D161+D225+D261+D273+D284+D311+D317+D322+D333+D337+D334</f>
        <v>103494</v>
      </c>
    </row>
    <row r="342" spans="2:4" ht="34.5" customHeight="1">
      <c r="B342" s="137"/>
      <c r="D342" s="137"/>
    </row>
    <row r="343" spans="2:4" ht="34.5" customHeight="1">
      <c r="B343" s="137"/>
      <c r="D343" s="137"/>
    </row>
    <row r="344" spans="2:4" ht="34.5" customHeight="1">
      <c r="B344" s="137"/>
      <c r="D344" s="137"/>
    </row>
    <row r="345" spans="2:4" ht="34.5" customHeight="1">
      <c r="B345" s="137"/>
      <c r="D345" s="137"/>
    </row>
    <row r="346" spans="2:4" ht="34.5" customHeight="1">
      <c r="B346" s="137"/>
      <c r="D346" s="137"/>
    </row>
    <row r="347" spans="2:4" ht="34.5" customHeight="1">
      <c r="B347" s="137"/>
      <c r="D347" s="137"/>
    </row>
    <row r="348" spans="2:4" ht="34.5" customHeight="1">
      <c r="B348" s="137"/>
      <c r="D348" s="137"/>
    </row>
    <row r="349" spans="2:4" ht="34.5" customHeight="1">
      <c r="B349" s="137"/>
      <c r="D349" s="137"/>
    </row>
    <row r="350" spans="2:4" ht="34.5" customHeight="1">
      <c r="B350" s="137"/>
      <c r="D350" s="137"/>
    </row>
    <row r="351" spans="2:4" ht="34.5" customHeight="1">
      <c r="B351" s="137"/>
      <c r="D351" s="137"/>
    </row>
    <row r="352" spans="2:4" ht="34.5" customHeight="1">
      <c r="B352" s="137"/>
      <c r="D352" s="137"/>
    </row>
    <row r="353" spans="2:4" ht="34.5" customHeight="1">
      <c r="B353" s="137"/>
      <c r="D353" s="137"/>
    </row>
    <row r="354" spans="2:4" ht="34.5" customHeight="1">
      <c r="B354" s="137"/>
      <c r="D354" s="137"/>
    </row>
    <row r="355" spans="2:4" ht="34.5" customHeight="1">
      <c r="B355" s="137"/>
      <c r="D355" s="137"/>
    </row>
    <row r="356" spans="2:4" ht="34.5" customHeight="1">
      <c r="B356" s="137"/>
      <c r="D356" s="137"/>
    </row>
    <row r="357" spans="2:4" ht="34.5" customHeight="1">
      <c r="B357" s="137"/>
      <c r="D357" s="137"/>
    </row>
    <row r="358" spans="2:4" ht="34.5" customHeight="1">
      <c r="B358" s="137"/>
      <c r="D358" s="137"/>
    </row>
    <row r="359" spans="2:4" ht="34.5" customHeight="1">
      <c r="B359" s="137"/>
      <c r="D359" s="137"/>
    </row>
    <row r="360" spans="2:4" ht="34.5" customHeight="1">
      <c r="B360" s="137"/>
      <c r="D360" s="137"/>
    </row>
    <row r="361" spans="2:4" ht="34.5" customHeight="1">
      <c r="B361" s="137"/>
      <c r="D361" s="137"/>
    </row>
    <row r="362" spans="2:4" ht="34.5" customHeight="1">
      <c r="B362" s="137"/>
      <c r="D362" s="137"/>
    </row>
    <row r="363" spans="2:4" ht="34.5" customHeight="1">
      <c r="B363" s="137"/>
      <c r="D363" s="137"/>
    </row>
    <row r="364" spans="2:4" ht="34.5" customHeight="1">
      <c r="B364" s="137"/>
      <c r="D364" s="137"/>
    </row>
    <row r="365" spans="2:4" ht="34.5" customHeight="1">
      <c r="B365" s="137"/>
      <c r="D365" s="137"/>
    </row>
    <row r="366" spans="2:4" ht="34.5" customHeight="1">
      <c r="B366" s="137"/>
      <c r="D366" s="137"/>
    </row>
    <row r="367" spans="2:4" ht="34.5" customHeight="1">
      <c r="B367" s="137"/>
      <c r="D367" s="137"/>
    </row>
    <row r="368" spans="2:4" ht="34.5" customHeight="1">
      <c r="B368" s="137"/>
      <c r="D368" s="137"/>
    </row>
    <row r="369" spans="2:4" ht="34.5" customHeight="1">
      <c r="B369" s="137"/>
      <c r="D369" s="137"/>
    </row>
    <row r="370" spans="2:4" ht="34.5" customHeight="1">
      <c r="B370" s="137"/>
      <c r="D370" s="137"/>
    </row>
    <row r="371" spans="2:4" ht="34.5" customHeight="1">
      <c r="B371" s="137"/>
      <c r="D371" s="137"/>
    </row>
    <row r="372" spans="2:4" ht="34.5" customHeight="1">
      <c r="B372" s="137"/>
      <c r="D372" s="137"/>
    </row>
    <row r="373" spans="2:4" ht="34.5" customHeight="1">
      <c r="B373" s="137"/>
      <c r="D373" s="137"/>
    </row>
    <row r="374" spans="2:4" ht="34.5" customHeight="1">
      <c r="B374" s="137"/>
      <c r="D374" s="137"/>
    </row>
    <row r="375" spans="2:4" ht="34.5" customHeight="1">
      <c r="B375" s="137"/>
      <c r="D375" s="137"/>
    </row>
    <row r="376" spans="2:4" ht="34.5" customHeight="1">
      <c r="B376" s="137"/>
      <c r="D376" s="137"/>
    </row>
    <row r="377" spans="2:4" ht="34.5" customHeight="1">
      <c r="B377" s="137"/>
      <c r="D377" s="137"/>
    </row>
    <row r="378" spans="2:4" ht="34.5" customHeight="1">
      <c r="B378" s="137"/>
      <c r="D378" s="137"/>
    </row>
    <row r="379" spans="2:4" ht="34.5" customHeight="1">
      <c r="B379" s="137"/>
      <c r="D379" s="137"/>
    </row>
    <row r="380" spans="2:4" ht="34.5" customHeight="1">
      <c r="B380" s="137"/>
      <c r="D380" s="137"/>
    </row>
    <row r="381" spans="2:4" ht="34.5" customHeight="1">
      <c r="B381" s="137"/>
      <c r="D381" s="137"/>
    </row>
    <row r="382" spans="2:4" ht="34.5" customHeight="1">
      <c r="B382" s="137"/>
      <c r="D382" s="137"/>
    </row>
    <row r="383" spans="2:4" ht="34.5" customHeight="1">
      <c r="B383" s="137"/>
      <c r="D383" s="137"/>
    </row>
    <row r="384" spans="2:4" ht="34.5" customHeight="1">
      <c r="B384" s="137"/>
      <c r="D384" s="137"/>
    </row>
    <row r="385" spans="2:4" ht="34.5" customHeight="1">
      <c r="B385" s="137"/>
      <c r="D385" s="137"/>
    </row>
    <row r="386" spans="2:4" ht="34.5" customHeight="1">
      <c r="B386" s="137"/>
      <c r="D386" s="137"/>
    </row>
    <row r="387" spans="2:4" ht="34.5" customHeight="1">
      <c r="B387" s="137"/>
      <c r="D387" s="137"/>
    </row>
    <row r="388" spans="2:4" ht="34.5" customHeight="1">
      <c r="B388" s="137"/>
      <c r="D388" s="137"/>
    </row>
    <row r="389" spans="2:4" ht="34.5" customHeight="1">
      <c r="B389" s="137"/>
      <c r="D389" s="137"/>
    </row>
    <row r="390" spans="2:4" ht="34.5" customHeight="1">
      <c r="B390" s="137"/>
      <c r="D390" s="137"/>
    </row>
    <row r="391" spans="2:4" ht="34.5" customHeight="1">
      <c r="B391" s="137"/>
      <c r="D391" s="137"/>
    </row>
    <row r="392" spans="2:4" ht="34.5" customHeight="1">
      <c r="B392" s="137"/>
      <c r="D392" s="137"/>
    </row>
    <row r="393" spans="2:4" ht="34.5" customHeight="1">
      <c r="B393" s="137"/>
      <c r="D393" s="137"/>
    </row>
    <row r="394" spans="2:4" ht="34.5" customHeight="1">
      <c r="B394" s="137"/>
      <c r="D394" s="137"/>
    </row>
    <row r="395" spans="2:4" ht="34.5" customHeight="1">
      <c r="B395" s="137"/>
      <c r="D395" s="137"/>
    </row>
    <row r="396" ht="34.5" customHeight="1">
      <c r="B396" s="137"/>
    </row>
    <row r="397" ht="34.5" customHeight="1">
      <c r="B397" s="137"/>
    </row>
    <row r="398" ht="34.5" customHeight="1">
      <c r="B398" s="137"/>
    </row>
    <row r="399" ht="34.5" customHeight="1">
      <c r="B399" s="137"/>
    </row>
    <row r="400" ht="34.5" customHeight="1">
      <c r="B400" s="137"/>
    </row>
    <row r="401" ht="34.5" customHeight="1">
      <c r="B401" s="137"/>
    </row>
    <row r="402" ht="34.5" customHeight="1">
      <c r="B402" s="137"/>
    </row>
    <row r="403" ht="34.5" customHeight="1">
      <c r="B403" s="137"/>
    </row>
    <row r="404" ht="34.5" customHeight="1">
      <c r="B404" s="137"/>
    </row>
    <row r="405" ht="34.5" customHeight="1">
      <c r="B405" s="137"/>
    </row>
    <row r="406" ht="34.5" customHeight="1">
      <c r="B406" s="137"/>
    </row>
    <row r="407" ht="34.5" customHeight="1">
      <c r="B407" s="137"/>
    </row>
    <row r="408" ht="34.5" customHeight="1">
      <c r="B408" s="137"/>
    </row>
    <row r="409" ht="34.5" customHeight="1">
      <c r="B409" s="137"/>
    </row>
    <row r="410" ht="34.5" customHeight="1">
      <c r="B410" s="137"/>
    </row>
    <row r="411" ht="34.5" customHeight="1">
      <c r="B411" s="137"/>
    </row>
    <row r="412" ht="34.5" customHeight="1">
      <c r="B412" s="137"/>
    </row>
    <row r="413" ht="34.5" customHeight="1">
      <c r="B413" s="137"/>
    </row>
    <row r="414" ht="34.5" customHeight="1">
      <c r="B414" s="137"/>
    </row>
    <row r="415" ht="34.5" customHeight="1">
      <c r="B415" s="137"/>
    </row>
    <row r="416" ht="34.5" customHeight="1">
      <c r="B416" s="137"/>
    </row>
    <row r="417" ht="34.5" customHeight="1">
      <c r="B417" s="137"/>
    </row>
    <row r="418" ht="34.5" customHeight="1">
      <c r="B418" s="137"/>
    </row>
    <row r="419" ht="34.5" customHeight="1">
      <c r="B419" s="137"/>
    </row>
    <row r="420" ht="34.5" customHeight="1">
      <c r="B420" s="137"/>
    </row>
    <row r="421" ht="34.5" customHeight="1">
      <c r="B421" s="137"/>
    </row>
    <row r="422" ht="34.5" customHeight="1">
      <c r="B422" s="137"/>
    </row>
    <row r="423" ht="34.5" customHeight="1">
      <c r="B423" s="137"/>
    </row>
    <row r="424" ht="34.5" customHeight="1">
      <c r="B424" s="137"/>
    </row>
    <row r="425" ht="34.5" customHeight="1">
      <c r="B425" s="137"/>
    </row>
    <row r="426" ht="34.5" customHeight="1">
      <c r="B426" s="137"/>
    </row>
    <row r="427" ht="34.5" customHeight="1">
      <c r="B427" s="137"/>
    </row>
    <row r="428" ht="34.5" customHeight="1">
      <c r="B428" s="137"/>
    </row>
    <row r="429" ht="34.5" customHeight="1">
      <c r="B429" s="137"/>
    </row>
    <row r="430" ht="34.5" customHeight="1">
      <c r="B430" s="137"/>
    </row>
    <row r="431" ht="34.5" customHeight="1">
      <c r="B431" s="137"/>
    </row>
    <row r="432" ht="34.5" customHeight="1">
      <c r="B432" s="137"/>
    </row>
    <row r="433" ht="34.5" customHeight="1">
      <c r="B433" s="137"/>
    </row>
    <row r="434" ht="34.5" customHeight="1">
      <c r="B434" s="137"/>
    </row>
    <row r="435" ht="34.5" customHeight="1">
      <c r="B435" s="137"/>
    </row>
    <row r="436" ht="34.5" customHeight="1">
      <c r="B436" s="137"/>
    </row>
    <row r="437" ht="34.5" customHeight="1">
      <c r="B437" s="137"/>
    </row>
    <row r="438" ht="34.5" customHeight="1">
      <c r="B438" s="137"/>
    </row>
    <row r="439" ht="34.5" customHeight="1">
      <c r="B439" s="137"/>
    </row>
    <row r="440" ht="34.5" customHeight="1">
      <c r="B440" s="137"/>
    </row>
    <row r="441" ht="34.5" customHeight="1">
      <c r="B441" s="137"/>
    </row>
    <row r="442" ht="34.5" customHeight="1">
      <c r="B442" s="137"/>
    </row>
    <row r="443" ht="34.5" customHeight="1">
      <c r="B443" s="137"/>
    </row>
    <row r="444" ht="34.5" customHeight="1">
      <c r="B444" s="137"/>
    </row>
    <row r="445" ht="34.5" customHeight="1">
      <c r="B445" s="137"/>
    </row>
    <row r="446" ht="34.5" customHeight="1">
      <c r="B446" s="137"/>
    </row>
    <row r="447" ht="34.5" customHeight="1">
      <c r="B447" s="137"/>
    </row>
    <row r="448" ht="34.5" customHeight="1">
      <c r="B448" s="137"/>
    </row>
    <row r="449" ht="34.5" customHeight="1">
      <c r="B449" s="137"/>
    </row>
    <row r="450" ht="34.5" customHeight="1">
      <c r="B450" s="137"/>
    </row>
    <row r="451" ht="34.5" customHeight="1">
      <c r="B451" s="137"/>
    </row>
    <row r="452" ht="34.5" customHeight="1">
      <c r="B452" s="137"/>
    </row>
    <row r="453" ht="34.5" customHeight="1">
      <c r="B453" s="137"/>
    </row>
    <row r="454" ht="34.5" customHeight="1">
      <c r="B454" s="137"/>
    </row>
    <row r="455" ht="34.5" customHeight="1">
      <c r="B455" s="137"/>
    </row>
    <row r="456" ht="34.5" customHeight="1">
      <c r="B456" s="137"/>
    </row>
    <row r="457" ht="34.5" customHeight="1">
      <c r="B457" s="137"/>
    </row>
    <row r="458" ht="34.5" customHeight="1">
      <c r="B458" s="137"/>
    </row>
    <row r="459" ht="34.5" customHeight="1">
      <c r="B459" s="137"/>
    </row>
    <row r="460" ht="34.5" customHeight="1">
      <c r="B460" s="137"/>
    </row>
    <row r="461" ht="34.5" customHeight="1">
      <c r="B461" s="137"/>
    </row>
    <row r="462" ht="34.5" customHeight="1">
      <c r="B462" s="137"/>
    </row>
    <row r="463" ht="34.5" customHeight="1">
      <c r="B463" s="137"/>
    </row>
    <row r="464" ht="34.5" customHeight="1">
      <c r="B464" s="137"/>
    </row>
    <row r="465" ht="34.5" customHeight="1">
      <c r="B465" s="137"/>
    </row>
    <row r="466" ht="34.5" customHeight="1">
      <c r="B466" s="137"/>
    </row>
    <row r="467" ht="34.5" customHeight="1">
      <c r="B467" s="137"/>
    </row>
    <row r="468" ht="34.5" customHeight="1">
      <c r="B468" s="137"/>
    </row>
    <row r="469" ht="34.5" customHeight="1">
      <c r="B469" s="137"/>
    </row>
    <row r="470" ht="34.5" customHeight="1">
      <c r="B470" s="137"/>
    </row>
    <row r="471" ht="34.5" customHeight="1">
      <c r="B471" s="137"/>
    </row>
    <row r="472" ht="34.5" customHeight="1">
      <c r="B472" s="137"/>
    </row>
    <row r="473" ht="34.5" customHeight="1">
      <c r="B473" s="137"/>
    </row>
    <row r="474" ht="34.5" customHeight="1">
      <c r="B474" s="137"/>
    </row>
    <row r="475" ht="34.5" customHeight="1">
      <c r="B475" s="137"/>
    </row>
    <row r="476" ht="34.5" customHeight="1">
      <c r="B476" s="137"/>
    </row>
    <row r="477" ht="34.5" customHeight="1">
      <c r="B477" s="137"/>
    </row>
    <row r="478" ht="34.5" customHeight="1">
      <c r="B478" s="137"/>
    </row>
    <row r="479" ht="34.5" customHeight="1">
      <c r="B479" s="137"/>
    </row>
    <row r="480" ht="34.5" customHeight="1">
      <c r="B480" s="137"/>
    </row>
    <row r="481" ht="34.5" customHeight="1">
      <c r="B481" s="137"/>
    </row>
    <row r="482" ht="34.5" customHeight="1">
      <c r="B482" s="137"/>
    </row>
    <row r="483" ht="34.5" customHeight="1">
      <c r="B483" s="137"/>
    </row>
    <row r="484" ht="34.5" customHeight="1">
      <c r="B484" s="137"/>
    </row>
    <row r="485" ht="34.5" customHeight="1">
      <c r="B485" s="137"/>
    </row>
    <row r="486" ht="34.5" customHeight="1">
      <c r="B486" s="137"/>
    </row>
    <row r="487" ht="34.5" customHeight="1">
      <c r="B487" s="137"/>
    </row>
    <row r="488" ht="34.5" customHeight="1">
      <c r="B488" s="137"/>
    </row>
    <row r="489" ht="34.5" customHeight="1">
      <c r="B489" s="137"/>
    </row>
    <row r="490" ht="34.5" customHeight="1">
      <c r="B490" s="137"/>
    </row>
    <row r="491" ht="34.5" customHeight="1">
      <c r="B491" s="137"/>
    </row>
    <row r="492" ht="34.5" customHeight="1">
      <c r="B492" s="138"/>
    </row>
    <row r="493" ht="34.5" customHeight="1">
      <c r="B493" s="138"/>
    </row>
    <row r="494" ht="34.5" customHeight="1">
      <c r="B494" s="138"/>
    </row>
    <row r="495" ht="34.5" customHeight="1">
      <c r="B495" s="138"/>
    </row>
    <row r="496" ht="34.5" customHeight="1">
      <c r="B496" s="138"/>
    </row>
    <row r="497" ht="34.5" customHeight="1">
      <c r="B497" s="138"/>
    </row>
    <row r="498" ht="34.5" customHeight="1">
      <c r="B498" s="138"/>
    </row>
    <row r="499" ht="34.5" customHeight="1">
      <c r="B499" s="138"/>
    </row>
    <row r="500" ht="34.5" customHeight="1">
      <c r="B500" s="138"/>
    </row>
    <row r="501" ht="34.5" customHeight="1">
      <c r="B501" s="138"/>
    </row>
    <row r="502" ht="34.5" customHeight="1">
      <c r="B502" s="138"/>
    </row>
    <row r="503" ht="34.5" customHeight="1">
      <c r="B503" s="138"/>
    </row>
    <row r="504" ht="34.5" customHeight="1">
      <c r="B504" s="138"/>
    </row>
    <row r="505" ht="34.5" customHeight="1">
      <c r="B505" s="138"/>
    </row>
    <row r="506" ht="34.5" customHeight="1">
      <c r="B506" s="138"/>
    </row>
    <row r="507" ht="34.5" customHeight="1">
      <c r="B507" s="138"/>
    </row>
    <row r="508" ht="34.5" customHeight="1">
      <c r="B508" s="138"/>
    </row>
    <row r="509" ht="34.5" customHeight="1">
      <c r="B509" s="138"/>
    </row>
    <row r="510" ht="34.5" customHeight="1">
      <c r="B510" s="138"/>
    </row>
    <row r="511" ht="34.5" customHeight="1">
      <c r="B511" s="138"/>
    </row>
    <row r="512" ht="34.5" customHeight="1">
      <c r="B512" s="138"/>
    </row>
    <row r="513" ht="34.5" customHeight="1">
      <c r="B513" s="138"/>
    </row>
    <row r="514" ht="34.5" customHeight="1">
      <c r="B514" s="138"/>
    </row>
    <row r="515" ht="34.5" customHeight="1">
      <c r="B515" s="138"/>
    </row>
    <row r="516" ht="34.5" customHeight="1">
      <c r="B516" s="138"/>
    </row>
    <row r="517" ht="34.5" customHeight="1">
      <c r="B517" s="138"/>
    </row>
    <row r="518" ht="34.5" customHeight="1">
      <c r="B518" s="138"/>
    </row>
    <row r="519" ht="34.5" customHeight="1">
      <c r="B519" s="138"/>
    </row>
    <row r="520" ht="34.5" customHeight="1">
      <c r="B520" s="138"/>
    </row>
    <row r="521" ht="34.5" customHeight="1">
      <c r="B521" s="138"/>
    </row>
    <row r="522" ht="34.5" customHeight="1">
      <c r="B522" s="138"/>
    </row>
    <row r="523" ht="34.5" customHeight="1">
      <c r="B523" s="138"/>
    </row>
    <row r="524" ht="34.5" customHeight="1">
      <c r="B524" s="138"/>
    </row>
    <row r="525" ht="34.5" customHeight="1">
      <c r="B525" s="138"/>
    </row>
    <row r="526" ht="34.5" customHeight="1">
      <c r="B526" s="138"/>
    </row>
    <row r="527" ht="34.5" customHeight="1">
      <c r="B527" s="138"/>
    </row>
    <row r="528" ht="34.5" customHeight="1">
      <c r="B528" s="138"/>
    </row>
    <row r="529" ht="34.5" customHeight="1">
      <c r="B529" s="138"/>
    </row>
    <row r="530" ht="34.5" customHeight="1">
      <c r="B530" s="138"/>
    </row>
    <row r="531" ht="34.5" customHeight="1">
      <c r="B531" s="138"/>
    </row>
    <row r="532" ht="34.5" customHeight="1">
      <c r="B532" s="138"/>
    </row>
    <row r="533" ht="34.5" customHeight="1">
      <c r="B533" s="138"/>
    </row>
    <row r="534" ht="34.5" customHeight="1">
      <c r="B534" s="138"/>
    </row>
    <row r="535" ht="34.5" customHeight="1">
      <c r="B535" s="138"/>
    </row>
    <row r="536" ht="34.5" customHeight="1">
      <c r="B536" s="138"/>
    </row>
    <row r="537" ht="34.5" customHeight="1">
      <c r="B537" s="138"/>
    </row>
    <row r="538" ht="34.5" customHeight="1">
      <c r="B538" s="138"/>
    </row>
    <row r="539" ht="34.5" customHeight="1">
      <c r="B539" s="138"/>
    </row>
    <row r="540" ht="34.5" customHeight="1">
      <c r="B540" s="138"/>
    </row>
    <row r="541" ht="34.5" customHeight="1">
      <c r="B541" s="138"/>
    </row>
    <row r="542" ht="34.5" customHeight="1">
      <c r="B542" s="138"/>
    </row>
    <row r="543" ht="34.5" customHeight="1">
      <c r="B543" s="138"/>
    </row>
    <row r="544" ht="34.5" customHeight="1">
      <c r="B544" s="138"/>
    </row>
    <row r="545" ht="34.5" customHeight="1">
      <c r="B545" s="138"/>
    </row>
    <row r="546" ht="34.5" customHeight="1">
      <c r="B546" s="138"/>
    </row>
    <row r="547" ht="34.5" customHeight="1">
      <c r="B547" s="138"/>
    </row>
    <row r="548" ht="34.5" customHeight="1">
      <c r="B548" s="138"/>
    </row>
    <row r="549" ht="34.5" customHeight="1">
      <c r="B549" s="138"/>
    </row>
    <row r="550" ht="34.5" customHeight="1">
      <c r="B550" s="138"/>
    </row>
    <row r="551" ht="34.5" customHeight="1">
      <c r="B551" s="138"/>
    </row>
    <row r="552" ht="34.5" customHeight="1">
      <c r="B552" s="138"/>
    </row>
    <row r="553" ht="34.5" customHeight="1">
      <c r="B553" s="138"/>
    </row>
    <row r="554" ht="34.5" customHeight="1">
      <c r="B554" s="138"/>
    </row>
    <row r="555" ht="34.5" customHeight="1">
      <c r="B555" s="138"/>
    </row>
    <row r="556" ht="34.5" customHeight="1">
      <c r="B556" s="138"/>
    </row>
    <row r="557" ht="34.5" customHeight="1">
      <c r="B557" s="138"/>
    </row>
    <row r="558" ht="34.5" customHeight="1">
      <c r="B558" s="138"/>
    </row>
    <row r="559" ht="34.5" customHeight="1">
      <c r="B559" s="138"/>
    </row>
    <row r="560" ht="34.5" customHeight="1">
      <c r="B560" s="138"/>
    </row>
    <row r="561" ht="34.5" customHeight="1">
      <c r="B561" s="138"/>
    </row>
    <row r="562" ht="34.5" customHeight="1">
      <c r="B562" s="138"/>
    </row>
    <row r="563" ht="34.5" customHeight="1">
      <c r="B563" s="138"/>
    </row>
    <row r="564" ht="34.5" customHeight="1">
      <c r="B564" s="138"/>
    </row>
    <row r="565" ht="34.5" customHeight="1">
      <c r="B565" s="138"/>
    </row>
    <row r="566" ht="34.5" customHeight="1">
      <c r="B566" s="138"/>
    </row>
    <row r="567" ht="34.5" customHeight="1">
      <c r="B567" s="138"/>
    </row>
    <row r="568" ht="34.5" customHeight="1">
      <c r="B568" s="138"/>
    </row>
    <row r="569" ht="34.5" customHeight="1">
      <c r="B569" s="138"/>
    </row>
    <row r="570" ht="34.5" customHeight="1">
      <c r="B570" s="138"/>
    </row>
    <row r="571" ht="34.5" customHeight="1">
      <c r="B571" s="138"/>
    </row>
    <row r="572" ht="34.5" customHeight="1">
      <c r="B572" s="138"/>
    </row>
    <row r="573" ht="34.5" customHeight="1">
      <c r="B573" s="138"/>
    </row>
    <row r="574" ht="34.5" customHeight="1">
      <c r="B574" s="138"/>
    </row>
    <row r="575" ht="34.5" customHeight="1">
      <c r="B575" s="138"/>
    </row>
    <row r="576" ht="34.5" customHeight="1">
      <c r="B576" s="138"/>
    </row>
    <row r="577" ht="34.5" customHeight="1">
      <c r="B577" s="138"/>
    </row>
    <row r="578" ht="34.5" customHeight="1">
      <c r="B578" s="138"/>
    </row>
    <row r="579" ht="34.5" customHeight="1">
      <c r="B579" s="138"/>
    </row>
    <row r="580" ht="34.5" customHeight="1">
      <c r="B580" s="138"/>
    </row>
    <row r="581" ht="34.5" customHeight="1">
      <c r="B581" s="138"/>
    </row>
    <row r="582" ht="34.5" customHeight="1">
      <c r="B582" s="138"/>
    </row>
    <row r="583" ht="34.5" customHeight="1">
      <c r="B583" s="138"/>
    </row>
    <row r="584" ht="34.5" customHeight="1">
      <c r="B584" s="138"/>
    </row>
    <row r="585" ht="34.5" customHeight="1">
      <c r="B585" s="138"/>
    </row>
    <row r="586" ht="34.5" customHeight="1">
      <c r="B586" s="138"/>
    </row>
    <row r="587" ht="34.5" customHeight="1">
      <c r="B587" s="138"/>
    </row>
    <row r="588" ht="34.5" customHeight="1">
      <c r="B588" s="138"/>
    </row>
    <row r="589" ht="34.5" customHeight="1">
      <c r="B589" s="138"/>
    </row>
    <row r="590" ht="34.5" customHeight="1">
      <c r="B590" s="138"/>
    </row>
    <row r="591" ht="34.5" customHeight="1">
      <c r="B591" s="138"/>
    </row>
    <row r="592" ht="34.5" customHeight="1">
      <c r="B592" s="138"/>
    </row>
    <row r="593" ht="34.5" customHeight="1">
      <c r="B593" s="138"/>
    </row>
    <row r="594" ht="34.5" customHeight="1">
      <c r="B594" s="138"/>
    </row>
    <row r="595" ht="34.5" customHeight="1">
      <c r="B595" s="138"/>
    </row>
    <row r="596" ht="34.5" customHeight="1">
      <c r="B596" s="138"/>
    </row>
    <row r="597" ht="34.5" customHeight="1">
      <c r="B597" s="138"/>
    </row>
    <row r="598" ht="34.5" customHeight="1">
      <c r="B598" s="138"/>
    </row>
    <row r="599" ht="34.5" customHeight="1">
      <c r="B599" s="138"/>
    </row>
    <row r="600" ht="34.5" customHeight="1">
      <c r="B600" s="138"/>
    </row>
    <row r="601" ht="34.5" customHeight="1">
      <c r="B601" s="138"/>
    </row>
    <row r="602" ht="34.5" customHeight="1">
      <c r="B602" s="138"/>
    </row>
    <row r="603" ht="34.5" customHeight="1">
      <c r="B603" s="138"/>
    </row>
    <row r="604" ht="34.5" customHeight="1">
      <c r="B604" s="138"/>
    </row>
    <row r="605" ht="34.5" customHeight="1">
      <c r="B605" s="138"/>
    </row>
    <row r="606" ht="34.5" customHeight="1">
      <c r="B606" s="138"/>
    </row>
    <row r="607" ht="34.5" customHeight="1">
      <c r="B607" s="138"/>
    </row>
    <row r="608" ht="34.5" customHeight="1">
      <c r="B608" s="138"/>
    </row>
    <row r="609" ht="34.5" customHeight="1">
      <c r="B609" s="138"/>
    </row>
    <row r="610" ht="34.5" customHeight="1">
      <c r="B610" s="138"/>
    </row>
    <row r="611" ht="34.5" customHeight="1">
      <c r="B611" s="138"/>
    </row>
    <row r="612" ht="34.5" customHeight="1">
      <c r="B612" s="138"/>
    </row>
    <row r="613" ht="34.5" customHeight="1">
      <c r="B613" s="138"/>
    </row>
    <row r="614" ht="34.5" customHeight="1">
      <c r="B614" s="138"/>
    </row>
    <row r="615" ht="34.5" customHeight="1">
      <c r="B615" s="138"/>
    </row>
    <row r="616" ht="34.5" customHeight="1">
      <c r="B616" s="138"/>
    </row>
    <row r="617" ht="34.5" customHeight="1">
      <c r="B617" s="138"/>
    </row>
    <row r="618" ht="34.5" customHeight="1">
      <c r="B618" s="138"/>
    </row>
    <row r="619" ht="34.5" customHeight="1">
      <c r="B619" s="138"/>
    </row>
    <row r="620" ht="34.5" customHeight="1">
      <c r="B620" s="138"/>
    </row>
    <row r="621" ht="34.5" customHeight="1">
      <c r="B621" s="138"/>
    </row>
    <row r="622" ht="34.5" customHeight="1">
      <c r="B622" s="138"/>
    </row>
    <row r="623" ht="34.5" customHeight="1">
      <c r="B623" s="138"/>
    </row>
    <row r="624" ht="34.5" customHeight="1">
      <c r="B624" s="138"/>
    </row>
    <row r="625" ht="34.5" customHeight="1">
      <c r="B625" s="138"/>
    </row>
    <row r="626" ht="34.5" customHeight="1">
      <c r="B626" s="138"/>
    </row>
    <row r="627" ht="34.5" customHeight="1">
      <c r="B627" s="138"/>
    </row>
    <row r="628" ht="34.5" customHeight="1">
      <c r="B628" s="138"/>
    </row>
    <row r="629" ht="34.5" customHeight="1">
      <c r="B629" s="138"/>
    </row>
    <row r="630" ht="34.5" customHeight="1">
      <c r="B630" s="138"/>
    </row>
    <row r="631" ht="34.5" customHeight="1">
      <c r="B631" s="138"/>
    </row>
    <row r="632" ht="34.5" customHeight="1">
      <c r="B632" s="138"/>
    </row>
    <row r="633" ht="34.5" customHeight="1">
      <c r="B633" s="138"/>
    </row>
    <row r="634" ht="34.5" customHeight="1">
      <c r="B634" s="138"/>
    </row>
    <row r="635" ht="34.5" customHeight="1">
      <c r="B635" s="138"/>
    </row>
    <row r="636" ht="34.5" customHeight="1">
      <c r="B636" s="138"/>
    </row>
    <row r="637" ht="34.5" customHeight="1">
      <c r="B637" s="138"/>
    </row>
    <row r="638" ht="34.5" customHeight="1">
      <c r="B638" s="138"/>
    </row>
    <row r="639" ht="34.5" customHeight="1">
      <c r="B639" s="138"/>
    </row>
    <row r="640" ht="34.5" customHeight="1">
      <c r="B640" s="138"/>
    </row>
    <row r="641" ht="34.5" customHeight="1">
      <c r="B641" s="138"/>
    </row>
    <row r="642" ht="34.5" customHeight="1">
      <c r="B642" s="138"/>
    </row>
    <row r="643" ht="34.5" customHeight="1">
      <c r="B643" s="138"/>
    </row>
    <row r="644" ht="34.5" customHeight="1">
      <c r="B644" s="138"/>
    </row>
    <row r="645" ht="34.5" customHeight="1">
      <c r="B645" s="138"/>
    </row>
    <row r="646" ht="34.5" customHeight="1">
      <c r="B646" s="138"/>
    </row>
    <row r="647" ht="34.5" customHeight="1">
      <c r="B647" s="138"/>
    </row>
    <row r="648" ht="34.5" customHeight="1">
      <c r="B648" s="138"/>
    </row>
    <row r="649" ht="34.5" customHeight="1">
      <c r="B649" s="138"/>
    </row>
    <row r="650" ht="34.5" customHeight="1">
      <c r="B650" s="138"/>
    </row>
    <row r="651" ht="34.5" customHeight="1">
      <c r="B651" s="138"/>
    </row>
    <row r="652" ht="34.5" customHeight="1">
      <c r="B652" s="138"/>
    </row>
    <row r="653" ht="34.5" customHeight="1">
      <c r="B653" s="138"/>
    </row>
    <row r="654" ht="34.5" customHeight="1">
      <c r="B654" s="138"/>
    </row>
    <row r="655" ht="34.5" customHeight="1">
      <c r="B655" s="138"/>
    </row>
    <row r="656" ht="34.5" customHeight="1">
      <c r="B656" s="138"/>
    </row>
    <row r="657" ht="34.5" customHeight="1">
      <c r="B657" s="138"/>
    </row>
    <row r="658" ht="34.5" customHeight="1">
      <c r="B658" s="138"/>
    </row>
    <row r="659" ht="34.5" customHeight="1">
      <c r="B659" s="138"/>
    </row>
    <row r="660" ht="34.5" customHeight="1">
      <c r="B660" s="138"/>
    </row>
    <row r="661" ht="34.5" customHeight="1">
      <c r="B661" s="138"/>
    </row>
    <row r="662" ht="34.5" customHeight="1">
      <c r="B662" s="138"/>
    </row>
    <row r="663" ht="34.5" customHeight="1">
      <c r="B663" s="138"/>
    </row>
    <row r="664" ht="34.5" customHeight="1">
      <c r="B664" s="138"/>
    </row>
    <row r="665" ht="34.5" customHeight="1">
      <c r="B665" s="138"/>
    </row>
    <row r="666" ht="34.5" customHeight="1">
      <c r="B666" s="138"/>
    </row>
    <row r="667" ht="34.5" customHeight="1">
      <c r="B667" s="138"/>
    </row>
    <row r="668" ht="34.5" customHeight="1">
      <c r="B668" s="138"/>
    </row>
    <row r="669" ht="34.5" customHeight="1">
      <c r="B669" s="138"/>
    </row>
    <row r="670" ht="34.5" customHeight="1">
      <c r="B670" s="138"/>
    </row>
    <row r="671" ht="34.5" customHeight="1">
      <c r="B671" s="138"/>
    </row>
    <row r="672" ht="34.5" customHeight="1">
      <c r="B672" s="138"/>
    </row>
    <row r="673" ht="34.5" customHeight="1">
      <c r="B673" s="138"/>
    </row>
    <row r="674" ht="34.5" customHeight="1">
      <c r="B674" s="138"/>
    </row>
    <row r="675" ht="34.5" customHeight="1">
      <c r="B675" s="138"/>
    </row>
    <row r="676" ht="34.5" customHeight="1">
      <c r="B676" s="138"/>
    </row>
    <row r="677" ht="34.5" customHeight="1">
      <c r="B677" s="138"/>
    </row>
    <row r="678" ht="34.5" customHeight="1">
      <c r="B678" s="138"/>
    </row>
    <row r="679" ht="34.5" customHeight="1">
      <c r="B679" s="138"/>
    </row>
    <row r="680" ht="34.5" customHeight="1">
      <c r="B680" s="138"/>
    </row>
    <row r="681" ht="34.5" customHeight="1">
      <c r="B681" s="138"/>
    </row>
    <row r="682" ht="34.5" customHeight="1">
      <c r="B682" s="138"/>
    </row>
    <row r="683" ht="34.5" customHeight="1">
      <c r="B683" s="138"/>
    </row>
    <row r="684" ht="34.5" customHeight="1">
      <c r="B684" s="138"/>
    </row>
    <row r="685" ht="34.5" customHeight="1">
      <c r="B685" s="138"/>
    </row>
    <row r="686" ht="34.5" customHeight="1">
      <c r="B686" s="138"/>
    </row>
    <row r="687" ht="34.5" customHeight="1">
      <c r="B687" s="138"/>
    </row>
    <row r="688" ht="34.5" customHeight="1">
      <c r="B688" s="138"/>
    </row>
    <row r="689" ht="34.5" customHeight="1">
      <c r="B689" s="138"/>
    </row>
    <row r="690" ht="34.5" customHeight="1">
      <c r="B690" s="138"/>
    </row>
    <row r="691" ht="34.5" customHeight="1">
      <c r="B691" s="138"/>
    </row>
    <row r="692" ht="34.5" customHeight="1">
      <c r="B692" s="138"/>
    </row>
    <row r="693" ht="34.5" customHeight="1">
      <c r="B693" s="138"/>
    </row>
    <row r="694" ht="34.5" customHeight="1">
      <c r="B694" s="138"/>
    </row>
    <row r="695" ht="34.5" customHeight="1">
      <c r="B695" s="138"/>
    </row>
    <row r="696" ht="34.5" customHeight="1">
      <c r="B696" s="138"/>
    </row>
    <row r="697" ht="34.5" customHeight="1">
      <c r="B697" s="138"/>
    </row>
    <row r="698" ht="34.5" customHeight="1">
      <c r="B698" s="138"/>
    </row>
    <row r="699" ht="34.5" customHeight="1">
      <c r="B699" s="138"/>
    </row>
    <row r="700" ht="34.5" customHeight="1">
      <c r="B700" s="138"/>
    </row>
    <row r="701" ht="34.5" customHeight="1">
      <c r="B701" s="138"/>
    </row>
    <row r="702" ht="34.5" customHeight="1">
      <c r="B702" s="138"/>
    </row>
    <row r="703" ht="34.5" customHeight="1">
      <c r="B703" s="138"/>
    </row>
    <row r="704" ht="34.5" customHeight="1">
      <c r="B704" s="138"/>
    </row>
    <row r="705" ht="34.5" customHeight="1">
      <c r="B705" s="138"/>
    </row>
    <row r="706" ht="34.5" customHeight="1">
      <c r="B706" s="138"/>
    </row>
    <row r="707" ht="34.5" customHeight="1">
      <c r="B707" s="138"/>
    </row>
    <row r="708" ht="34.5" customHeight="1">
      <c r="B708" s="138"/>
    </row>
    <row r="709" ht="34.5" customHeight="1">
      <c r="B709" s="138"/>
    </row>
    <row r="710" ht="34.5" customHeight="1">
      <c r="B710" s="138"/>
    </row>
    <row r="711" ht="34.5" customHeight="1">
      <c r="B711" s="138"/>
    </row>
    <row r="712" ht="34.5" customHeight="1">
      <c r="B712" s="138"/>
    </row>
    <row r="713" ht="34.5" customHeight="1">
      <c r="B713" s="138"/>
    </row>
    <row r="714" ht="34.5" customHeight="1">
      <c r="B714" s="138"/>
    </row>
    <row r="715" ht="34.5" customHeight="1">
      <c r="B715" s="138"/>
    </row>
    <row r="716" ht="34.5" customHeight="1">
      <c r="B716" s="138"/>
    </row>
    <row r="717" ht="34.5" customHeight="1">
      <c r="B717" s="138"/>
    </row>
    <row r="718" ht="34.5" customHeight="1">
      <c r="B718" s="138"/>
    </row>
    <row r="719" ht="34.5" customHeight="1">
      <c r="B719" s="138"/>
    </row>
    <row r="720" ht="34.5" customHeight="1">
      <c r="B720" s="138"/>
    </row>
    <row r="721" ht="34.5" customHeight="1">
      <c r="B721" s="138"/>
    </row>
    <row r="722" ht="34.5" customHeight="1">
      <c r="B722" s="138"/>
    </row>
    <row r="723" ht="34.5" customHeight="1">
      <c r="B723" s="138"/>
    </row>
    <row r="724" ht="34.5" customHeight="1">
      <c r="B724" s="138"/>
    </row>
    <row r="725" ht="34.5" customHeight="1">
      <c r="B725" s="138"/>
    </row>
    <row r="726" ht="34.5" customHeight="1">
      <c r="B726" s="138"/>
    </row>
    <row r="727" ht="34.5" customHeight="1">
      <c r="B727" s="138"/>
    </row>
    <row r="728" ht="34.5" customHeight="1">
      <c r="B728" s="138"/>
    </row>
    <row r="729" ht="34.5" customHeight="1">
      <c r="B729" s="138"/>
    </row>
    <row r="730" ht="34.5" customHeight="1">
      <c r="B730" s="138"/>
    </row>
    <row r="731" ht="34.5" customHeight="1">
      <c r="B731" s="138"/>
    </row>
    <row r="732" ht="34.5" customHeight="1">
      <c r="B732" s="138"/>
    </row>
    <row r="733" ht="34.5" customHeight="1">
      <c r="B733" s="138"/>
    </row>
    <row r="734" ht="34.5" customHeight="1">
      <c r="B734" s="138"/>
    </row>
    <row r="735" ht="34.5" customHeight="1">
      <c r="B735" s="138"/>
    </row>
    <row r="736" ht="34.5" customHeight="1">
      <c r="B736" s="138"/>
    </row>
    <row r="737" ht="34.5" customHeight="1">
      <c r="B737" s="138"/>
    </row>
    <row r="738" ht="34.5" customHeight="1">
      <c r="B738" s="138"/>
    </row>
    <row r="739" ht="34.5" customHeight="1">
      <c r="B739" s="138"/>
    </row>
    <row r="740" ht="34.5" customHeight="1">
      <c r="B740" s="138"/>
    </row>
    <row r="741" ht="34.5" customHeight="1">
      <c r="B741" s="138"/>
    </row>
    <row r="742" ht="34.5" customHeight="1">
      <c r="B742" s="138"/>
    </row>
    <row r="743" ht="34.5" customHeight="1">
      <c r="B743" s="138"/>
    </row>
    <row r="744" ht="34.5" customHeight="1">
      <c r="B744" s="138"/>
    </row>
    <row r="745" ht="34.5" customHeight="1">
      <c r="B745" s="138"/>
    </row>
    <row r="746" ht="34.5" customHeight="1">
      <c r="B746" s="138"/>
    </row>
    <row r="747" ht="34.5" customHeight="1">
      <c r="B747" s="138"/>
    </row>
    <row r="748" ht="34.5" customHeight="1">
      <c r="B748" s="138"/>
    </row>
    <row r="749" ht="34.5" customHeight="1">
      <c r="B749" s="138"/>
    </row>
    <row r="750" ht="34.5" customHeight="1">
      <c r="B750" s="138"/>
    </row>
    <row r="751" ht="34.5" customHeight="1">
      <c r="B751" s="138"/>
    </row>
    <row r="752" ht="34.5" customHeight="1">
      <c r="B752" s="138"/>
    </row>
    <row r="753" ht="34.5" customHeight="1">
      <c r="B753" s="138"/>
    </row>
    <row r="754" ht="34.5" customHeight="1">
      <c r="B754" s="138"/>
    </row>
    <row r="755" ht="34.5" customHeight="1">
      <c r="B755" s="138"/>
    </row>
    <row r="756" ht="34.5" customHeight="1">
      <c r="B756" s="138"/>
    </row>
    <row r="757" ht="34.5" customHeight="1">
      <c r="B757" s="138"/>
    </row>
    <row r="758" ht="34.5" customHeight="1">
      <c r="B758" s="138"/>
    </row>
    <row r="759" ht="34.5" customHeight="1">
      <c r="B759" s="138"/>
    </row>
    <row r="760" ht="34.5" customHeight="1">
      <c r="B760" s="138"/>
    </row>
    <row r="761" ht="34.5" customHeight="1">
      <c r="B761" s="138"/>
    </row>
    <row r="762" ht="34.5" customHeight="1">
      <c r="B762" s="138"/>
    </row>
    <row r="763" ht="34.5" customHeight="1">
      <c r="B763" s="138"/>
    </row>
    <row r="764" ht="34.5" customHeight="1">
      <c r="B764" s="138"/>
    </row>
    <row r="765" ht="34.5" customHeight="1">
      <c r="B765" s="138"/>
    </row>
    <row r="766" ht="34.5" customHeight="1">
      <c r="B766" s="138"/>
    </row>
    <row r="767" ht="34.5" customHeight="1">
      <c r="B767" s="138"/>
    </row>
    <row r="768" ht="34.5" customHeight="1">
      <c r="B768" s="138"/>
    </row>
    <row r="769" ht="34.5" customHeight="1">
      <c r="B769" s="138"/>
    </row>
    <row r="770" ht="34.5" customHeight="1">
      <c r="B770" s="138"/>
    </row>
    <row r="771" ht="34.5" customHeight="1">
      <c r="B771" s="138"/>
    </row>
    <row r="772" ht="34.5" customHeight="1">
      <c r="B772" s="138"/>
    </row>
    <row r="773" ht="34.5" customHeight="1">
      <c r="B773" s="138"/>
    </row>
    <row r="774" ht="34.5" customHeight="1">
      <c r="B774" s="138"/>
    </row>
    <row r="775" ht="34.5" customHeight="1">
      <c r="B775" s="138"/>
    </row>
    <row r="776" ht="34.5" customHeight="1">
      <c r="B776" s="138"/>
    </row>
    <row r="777" ht="34.5" customHeight="1">
      <c r="B777" s="138"/>
    </row>
    <row r="778" ht="34.5" customHeight="1">
      <c r="B778" s="138"/>
    </row>
    <row r="779" ht="34.5" customHeight="1">
      <c r="B779" s="138"/>
    </row>
    <row r="780" ht="34.5" customHeight="1">
      <c r="B780" s="138"/>
    </row>
    <row r="781" ht="34.5" customHeight="1">
      <c r="B781" s="138"/>
    </row>
    <row r="782" ht="34.5" customHeight="1">
      <c r="B782" s="138"/>
    </row>
    <row r="783" ht="34.5" customHeight="1">
      <c r="B783" s="138"/>
    </row>
    <row r="784" ht="34.5" customHeight="1">
      <c r="B784" s="138"/>
    </row>
    <row r="785" ht="34.5" customHeight="1">
      <c r="B785" s="138"/>
    </row>
    <row r="786" ht="34.5" customHeight="1">
      <c r="B786" s="138"/>
    </row>
    <row r="787" ht="34.5" customHeight="1">
      <c r="B787" s="138"/>
    </row>
    <row r="788" ht="34.5" customHeight="1">
      <c r="B788" s="138"/>
    </row>
    <row r="789" ht="34.5" customHeight="1">
      <c r="B789" s="138"/>
    </row>
    <row r="790" ht="34.5" customHeight="1">
      <c r="B790" s="138"/>
    </row>
    <row r="791" ht="34.5" customHeight="1">
      <c r="B791" s="138"/>
    </row>
    <row r="792" ht="34.5" customHeight="1">
      <c r="B792" s="138"/>
    </row>
    <row r="793" ht="34.5" customHeight="1">
      <c r="B793" s="138"/>
    </row>
    <row r="794" ht="34.5" customHeight="1">
      <c r="B794" s="138"/>
    </row>
    <row r="795" ht="34.5" customHeight="1">
      <c r="B795" s="138"/>
    </row>
    <row r="796" ht="34.5" customHeight="1">
      <c r="B796" s="138"/>
    </row>
    <row r="797" ht="34.5" customHeight="1">
      <c r="B797" s="138"/>
    </row>
    <row r="798" ht="34.5" customHeight="1">
      <c r="B798" s="138"/>
    </row>
    <row r="799" ht="34.5" customHeight="1">
      <c r="B799" s="138"/>
    </row>
    <row r="800" ht="34.5" customHeight="1">
      <c r="B800" s="138"/>
    </row>
    <row r="801" ht="34.5" customHeight="1">
      <c r="B801" s="138"/>
    </row>
    <row r="802" ht="34.5" customHeight="1">
      <c r="B802" s="138"/>
    </row>
    <row r="803" ht="34.5" customHeight="1">
      <c r="B803" s="138"/>
    </row>
    <row r="804" ht="34.5" customHeight="1">
      <c r="B804" s="138"/>
    </row>
    <row r="805" ht="34.5" customHeight="1">
      <c r="B805" s="138"/>
    </row>
    <row r="806" ht="34.5" customHeight="1">
      <c r="B806" s="138"/>
    </row>
    <row r="807" ht="34.5" customHeight="1">
      <c r="B807" s="138"/>
    </row>
    <row r="808" ht="34.5" customHeight="1">
      <c r="B808" s="138"/>
    </row>
    <row r="809" ht="34.5" customHeight="1">
      <c r="B809" s="138"/>
    </row>
    <row r="810" ht="34.5" customHeight="1">
      <c r="B810" s="138"/>
    </row>
    <row r="811" ht="34.5" customHeight="1">
      <c r="B811" s="138"/>
    </row>
    <row r="812" ht="34.5" customHeight="1">
      <c r="B812" s="138"/>
    </row>
    <row r="813" ht="34.5" customHeight="1">
      <c r="B813" s="138"/>
    </row>
    <row r="814" ht="34.5" customHeight="1">
      <c r="B814" s="138"/>
    </row>
    <row r="815" ht="34.5" customHeight="1">
      <c r="B815" s="138"/>
    </row>
    <row r="816" ht="34.5" customHeight="1">
      <c r="B816" s="138"/>
    </row>
    <row r="817" ht="34.5" customHeight="1">
      <c r="B817" s="138"/>
    </row>
    <row r="818" ht="34.5" customHeight="1">
      <c r="B818" s="138"/>
    </row>
    <row r="819" ht="34.5" customHeight="1">
      <c r="B819" s="138"/>
    </row>
    <row r="820" ht="34.5" customHeight="1">
      <c r="B820" s="138"/>
    </row>
    <row r="821" ht="34.5" customHeight="1">
      <c r="B821" s="138"/>
    </row>
    <row r="822" ht="34.5" customHeight="1">
      <c r="B822" s="138"/>
    </row>
    <row r="823" ht="34.5" customHeight="1">
      <c r="B823" s="138"/>
    </row>
    <row r="824" ht="34.5" customHeight="1">
      <c r="B824" s="138"/>
    </row>
    <row r="825" ht="34.5" customHeight="1">
      <c r="B825" s="138"/>
    </row>
    <row r="826" ht="34.5" customHeight="1">
      <c r="B826" s="138"/>
    </row>
    <row r="827" ht="34.5" customHeight="1">
      <c r="B827" s="138"/>
    </row>
    <row r="828" ht="34.5" customHeight="1">
      <c r="B828" s="138"/>
    </row>
    <row r="829" ht="34.5" customHeight="1">
      <c r="B829" s="138"/>
    </row>
    <row r="830" ht="34.5" customHeight="1">
      <c r="B830" s="138"/>
    </row>
    <row r="831" ht="34.5" customHeight="1">
      <c r="B831" s="138"/>
    </row>
    <row r="832" ht="34.5" customHeight="1">
      <c r="B832" s="138"/>
    </row>
    <row r="833" ht="34.5" customHeight="1">
      <c r="B833" s="138"/>
    </row>
    <row r="834" ht="34.5" customHeight="1">
      <c r="B834" s="138"/>
    </row>
    <row r="835" ht="34.5" customHeight="1">
      <c r="B835" s="138"/>
    </row>
    <row r="836" ht="34.5" customHeight="1">
      <c r="B836" s="138"/>
    </row>
    <row r="837" ht="34.5" customHeight="1">
      <c r="B837" s="138"/>
    </row>
    <row r="838" ht="34.5" customHeight="1">
      <c r="B838" s="138"/>
    </row>
    <row r="839" ht="34.5" customHeight="1">
      <c r="B839" s="138"/>
    </row>
    <row r="840" ht="34.5" customHeight="1">
      <c r="B840" s="138"/>
    </row>
    <row r="841" ht="34.5" customHeight="1">
      <c r="B841" s="138"/>
    </row>
    <row r="842" ht="34.5" customHeight="1">
      <c r="B842" s="138"/>
    </row>
    <row r="843" ht="34.5" customHeight="1">
      <c r="B843" s="138"/>
    </row>
    <row r="844" ht="34.5" customHeight="1">
      <c r="B844" s="138"/>
    </row>
    <row r="845" ht="34.5" customHeight="1">
      <c r="B845" s="138"/>
    </row>
    <row r="846" ht="34.5" customHeight="1">
      <c r="B846" s="138"/>
    </row>
    <row r="847" ht="34.5" customHeight="1">
      <c r="B847" s="138"/>
    </row>
    <row r="848" ht="34.5" customHeight="1">
      <c r="B848" s="138"/>
    </row>
    <row r="849" ht="34.5" customHeight="1">
      <c r="B849" s="138"/>
    </row>
    <row r="850" ht="34.5" customHeight="1">
      <c r="B850" s="138"/>
    </row>
    <row r="851" ht="34.5" customHeight="1">
      <c r="B851" s="138"/>
    </row>
    <row r="852" ht="34.5" customHeight="1">
      <c r="B852" s="138"/>
    </row>
    <row r="853" ht="34.5" customHeight="1">
      <c r="B853" s="138"/>
    </row>
    <row r="854" ht="34.5" customHeight="1">
      <c r="B854" s="138"/>
    </row>
    <row r="855" ht="34.5" customHeight="1">
      <c r="B855" s="138"/>
    </row>
    <row r="856" ht="34.5" customHeight="1">
      <c r="B856" s="138"/>
    </row>
    <row r="857" ht="34.5" customHeight="1">
      <c r="B857" s="138"/>
    </row>
    <row r="858" ht="34.5" customHeight="1">
      <c r="B858" s="138"/>
    </row>
    <row r="859" ht="34.5" customHeight="1">
      <c r="B859" s="138"/>
    </row>
    <row r="860" ht="34.5" customHeight="1">
      <c r="B860" s="138"/>
    </row>
    <row r="861" ht="34.5" customHeight="1">
      <c r="B861" s="138"/>
    </row>
    <row r="862" ht="34.5" customHeight="1">
      <c r="B862" s="138"/>
    </row>
    <row r="863" ht="34.5" customHeight="1">
      <c r="B863" s="138"/>
    </row>
    <row r="864" ht="34.5" customHeight="1">
      <c r="B864" s="138"/>
    </row>
    <row r="865" ht="34.5" customHeight="1">
      <c r="B865" s="138"/>
    </row>
    <row r="866" ht="34.5" customHeight="1">
      <c r="B866" s="138"/>
    </row>
    <row r="867" ht="34.5" customHeight="1">
      <c r="B867" s="138"/>
    </row>
    <row r="868" ht="34.5" customHeight="1">
      <c r="B868" s="138"/>
    </row>
    <row r="869" ht="34.5" customHeight="1">
      <c r="B869" s="138"/>
    </row>
    <row r="870" ht="34.5" customHeight="1">
      <c r="B870" s="138"/>
    </row>
    <row r="871" ht="34.5" customHeight="1">
      <c r="B871" s="138"/>
    </row>
    <row r="872" ht="34.5" customHeight="1">
      <c r="B872" s="138"/>
    </row>
    <row r="873" ht="34.5" customHeight="1">
      <c r="B873" s="138"/>
    </row>
    <row r="874" ht="34.5" customHeight="1">
      <c r="B874" s="138"/>
    </row>
    <row r="875" ht="34.5" customHeight="1">
      <c r="B875" s="138"/>
    </row>
    <row r="876" ht="34.5" customHeight="1">
      <c r="B876" s="138"/>
    </row>
    <row r="877" ht="34.5" customHeight="1">
      <c r="B877" s="138"/>
    </row>
    <row r="878" ht="34.5" customHeight="1">
      <c r="B878" s="138"/>
    </row>
    <row r="879" ht="34.5" customHeight="1">
      <c r="B879" s="138"/>
    </row>
    <row r="880" ht="34.5" customHeight="1">
      <c r="B880" s="138"/>
    </row>
    <row r="881" ht="34.5" customHeight="1">
      <c r="B881" s="138"/>
    </row>
    <row r="882" ht="34.5" customHeight="1">
      <c r="B882" s="138"/>
    </row>
    <row r="883" ht="34.5" customHeight="1">
      <c r="B883" s="138"/>
    </row>
    <row r="884" ht="34.5" customHeight="1">
      <c r="B884" s="138"/>
    </row>
    <row r="885" ht="34.5" customHeight="1">
      <c r="B885" s="138"/>
    </row>
    <row r="886" ht="34.5" customHeight="1">
      <c r="B886" s="138"/>
    </row>
    <row r="887" ht="34.5" customHeight="1">
      <c r="B887" s="138"/>
    </row>
    <row r="888" ht="34.5" customHeight="1">
      <c r="B888" s="138"/>
    </row>
    <row r="889" ht="34.5" customHeight="1">
      <c r="B889" s="138"/>
    </row>
    <row r="890" ht="34.5" customHeight="1">
      <c r="B890" s="138"/>
    </row>
    <row r="891" ht="34.5" customHeight="1">
      <c r="B891" s="138"/>
    </row>
    <row r="892" ht="34.5" customHeight="1">
      <c r="B892" s="138"/>
    </row>
    <row r="893" ht="34.5" customHeight="1">
      <c r="B893" s="138"/>
    </row>
    <row r="894" ht="34.5" customHeight="1">
      <c r="B894" s="138"/>
    </row>
    <row r="895" ht="34.5" customHeight="1">
      <c r="B895" s="138"/>
    </row>
    <row r="896" ht="34.5" customHeight="1">
      <c r="B896" s="138"/>
    </row>
    <row r="897" ht="34.5" customHeight="1">
      <c r="B897" s="138"/>
    </row>
    <row r="898" ht="34.5" customHeight="1">
      <c r="B898" s="138"/>
    </row>
    <row r="899" ht="34.5" customHeight="1">
      <c r="B899" s="138"/>
    </row>
    <row r="900" ht="34.5" customHeight="1">
      <c r="B900" s="138"/>
    </row>
    <row r="901" ht="34.5" customHeight="1">
      <c r="B901" s="138"/>
    </row>
    <row r="902" ht="34.5" customHeight="1">
      <c r="B902" s="138"/>
    </row>
    <row r="903" ht="34.5" customHeight="1">
      <c r="B903" s="138"/>
    </row>
    <row r="904" ht="34.5" customHeight="1">
      <c r="B904" s="138"/>
    </row>
    <row r="905" ht="34.5" customHeight="1">
      <c r="B905" s="138"/>
    </row>
    <row r="906" ht="34.5" customHeight="1">
      <c r="B906" s="138"/>
    </row>
    <row r="907" ht="34.5" customHeight="1">
      <c r="B907" s="138"/>
    </row>
    <row r="908" ht="34.5" customHeight="1">
      <c r="B908" s="138"/>
    </row>
    <row r="909" ht="34.5" customHeight="1">
      <c r="B909" s="138"/>
    </row>
    <row r="910" ht="34.5" customHeight="1">
      <c r="B910" s="138"/>
    </row>
    <row r="911" ht="34.5" customHeight="1">
      <c r="B911" s="138"/>
    </row>
    <row r="912" ht="34.5" customHeight="1">
      <c r="B912" s="138"/>
    </row>
    <row r="913" ht="34.5" customHeight="1">
      <c r="B913" s="138"/>
    </row>
    <row r="914" ht="34.5" customHeight="1">
      <c r="B914" s="138"/>
    </row>
    <row r="915" ht="34.5" customHeight="1">
      <c r="B915" s="138"/>
    </row>
    <row r="916" ht="34.5" customHeight="1">
      <c r="B916" s="138"/>
    </row>
    <row r="917" ht="34.5" customHeight="1">
      <c r="B917" s="138"/>
    </row>
    <row r="918" ht="34.5" customHeight="1">
      <c r="B918" s="138"/>
    </row>
    <row r="919" ht="34.5" customHeight="1">
      <c r="B919" s="138"/>
    </row>
    <row r="920" ht="34.5" customHeight="1">
      <c r="B920" s="138"/>
    </row>
    <row r="921" ht="34.5" customHeight="1">
      <c r="B921" s="138"/>
    </row>
    <row r="922" ht="34.5" customHeight="1">
      <c r="B922" s="138"/>
    </row>
    <row r="923" ht="34.5" customHeight="1">
      <c r="B923" s="138"/>
    </row>
    <row r="924" ht="34.5" customHeight="1">
      <c r="B924" s="138"/>
    </row>
    <row r="925" ht="34.5" customHeight="1">
      <c r="B925" s="138"/>
    </row>
    <row r="926" ht="34.5" customHeight="1">
      <c r="B926" s="138"/>
    </row>
    <row r="927" ht="34.5" customHeight="1">
      <c r="B927" s="138"/>
    </row>
    <row r="928" ht="34.5" customHeight="1">
      <c r="B928" s="138"/>
    </row>
    <row r="929" ht="34.5" customHeight="1">
      <c r="B929" s="138"/>
    </row>
    <row r="930" ht="34.5" customHeight="1">
      <c r="B930" s="138"/>
    </row>
    <row r="931" ht="34.5" customHeight="1">
      <c r="B931" s="138"/>
    </row>
    <row r="932" ht="34.5" customHeight="1">
      <c r="B932" s="138"/>
    </row>
    <row r="933" ht="34.5" customHeight="1">
      <c r="B933" s="138"/>
    </row>
    <row r="934" ht="34.5" customHeight="1">
      <c r="B934" s="138"/>
    </row>
    <row r="935" ht="34.5" customHeight="1">
      <c r="B935" s="138"/>
    </row>
    <row r="936" ht="34.5" customHeight="1">
      <c r="B936" s="138"/>
    </row>
    <row r="937" ht="34.5" customHeight="1">
      <c r="B937" s="138"/>
    </row>
    <row r="938" ht="34.5" customHeight="1">
      <c r="B938" s="138"/>
    </row>
    <row r="939" ht="34.5" customHeight="1">
      <c r="B939" s="138"/>
    </row>
    <row r="940" ht="34.5" customHeight="1">
      <c r="B940" s="138"/>
    </row>
    <row r="941" ht="34.5" customHeight="1">
      <c r="B941" s="138"/>
    </row>
    <row r="942" ht="34.5" customHeight="1">
      <c r="B942" s="138"/>
    </row>
    <row r="943" ht="34.5" customHeight="1">
      <c r="B943" s="138"/>
    </row>
    <row r="944" ht="34.5" customHeight="1">
      <c r="B944" s="138"/>
    </row>
    <row r="945" ht="34.5" customHeight="1">
      <c r="B945" s="138"/>
    </row>
    <row r="946" ht="34.5" customHeight="1">
      <c r="B946" s="138"/>
    </row>
    <row r="947" ht="34.5" customHeight="1">
      <c r="B947" s="138"/>
    </row>
    <row r="948" ht="34.5" customHeight="1">
      <c r="B948" s="138"/>
    </row>
    <row r="949" ht="34.5" customHeight="1">
      <c r="B949" s="138"/>
    </row>
    <row r="950" ht="34.5" customHeight="1">
      <c r="B950" s="138"/>
    </row>
    <row r="951" ht="34.5" customHeight="1">
      <c r="B951" s="138"/>
    </row>
    <row r="952" ht="34.5" customHeight="1">
      <c r="B952" s="138"/>
    </row>
    <row r="953" ht="34.5" customHeight="1">
      <c r="B953" s="138"/>
    </row>
    <row r="954" ht="34.5" customHeight="1">
      <c r="B954" s="138"/>
    </row>
    <row r="955" ht="34.5" customHeight="1">
      <c r="B955" s="138"/>
    </row>
    <row r="956" ht="34.5" customHeight="1">
      <c r="B956" s="138"/>
    </row>
    <row r="957" ht="34.5" customHeight="1">
      <c r="B957" s="138"/>
    </row>
    <row r="958" ht="34.5" customHeight="1">
      <c r="B958" s="138"/>
    </row>
    <row r="959" ht="34.5" customHeight="1">
      <c r="B959" s="138"/>
    </row>
    <row r="960" ht="34.5" customHeight="1">
      <c r="B960" s="138"/>
    </row>
    <row r="961" ht="34.5" customHeight="1">
      <c r="B961" s="138"/>
    </row>
    <row r="962" ht="34.5" customHeight="1">
      <c r="B962" s="138"/>
    </row>
    <row r="963" ht="34.5" customHeight="1">
      <c r="B963" s="138"/>
    </row>
    <row r="964" ht="34.5" customHeight="1">
      <c r="B964" s="138"/>
    </row>
    <row r="965" ht="34.5" customHeight="1">
      <c r="B965" s="138"/>
    </row>
    <row r="966" ht="34.5" customHeight="1">
      <c r="B966" s="138"/>
    </row>
    <row r="967" ht="34.5" customHeight="1">
      <c r="B967" s="138"/>
    </row>
    <row r="968" ht="34.5" customHeight="1">
      <c r="B968" s="138"/>
    </row>
    <row r="969" ht="34.5" customHeight="1">
      <c r="B969" s="138"/>
    </row>
    <row r="970" ht="34.5" customHeight="1">
      <c r="B970" s="138"/>
    </row>
    <row r="971" ht="34.5" customHeight="1">
      <c r="B971" s="138"/>
    </row>
    <row r="972" ht="34.5" customHeight="1">
      <c r="B972" s="138"/>
    </row>
    <row r="973" ht="34.5" customHeight="1">
      <c r="B973" s="138"/>
    </row>
    <row r="974" ht="34.5" customHeight="1">
      <c r="B974" s="138"/>
    </row>
    <row r="975" ht="34.5" customHeight="1">
      <c r="B975" s="138"/>
    </row>
    <row r="976" ht="34.5" customHeight="1">
      <c r="B976" s="138"/>
    </row>
    <row r="977" ht="34.5" customHeight="1">
      <c r="B977" s="138"/>
    </row>
    <row r="978" ht="34.5" customHeight="1">
      <c r="B978" s="138"/>
    </row>
    <row r="979" ht="34.5" customHeight="1">
      <c r="B979" s="138"/>
    </row>
    <row r="980" ht="34.5" customHeight="1">
      <c r="B980" s="138"/>
    </row>
    <row r="981" ht="34.5" customHeight="1">
      <c r="B981" s="138"/>
    </row>
    <row r="982" ht="34.5" customHeight="1">
      <c r="B982" s="138"/>
    </row>
    <row r="983" ht="34.5" customHeight="1">
      <c r="B983" s="138"/>
    </row>
    <row r="984" ht="34.5" customHeight="1">
      <c r="B984" s="138"/>
    </row>
    <row r="985" ht="34.5" customHeight="1">
      <c r="B985" s="138"/>
    </row>
    <row r="986" ht="34.5" customHeight="1">
      <c r="B986" s="138"/>
    </row>
    <row r="987" ht="34.5" customHeight="1">
      <c r="B987" s="138"/>
    </row>
    <row r="988" ht="34.5" customHeight="1">
      <c r="B988" s="138"/>
    </row>
    <row r="989" ht="34.5" customHeight="1">
      <c r="B989" s="138"/>
    </row>
    <row r="990" ht="34.5" customHeight="1">
      <c r="B990" s="138"/>
    </row>
    <row r="991" ht="34.5" customHeight="1">
      <c r="B991" s="138"/>
    </row>
    <row r="992" ht="34.5" customHeight="1">
      <c r="B992" s="138"/>
    </row>
    <row r="993" ht="34.5" customHeight="1">
      <c r="B993" s="138"/>
    </row>
    <row r="994" ht="34.5" customHeight="1">
      <c r="B994" s="138"/>
    </row>
    <row r="995" ht="34.5" customHeight="1">
      <c r="B995" s="138"/>
    </row>
    <row r="996" ht="34.5" customHeight="1">
      <c r="B996" s="138"/>
    </row>
    <row r="997" ht="34.5" customHeight="1">
      <c r="B997" s="138"/>
    </row>
    <row r="998" ht="34.5" customHeight="1">
      <c r="B998" s="138"/>
    </row>
    <row r="999" ht="34.5" customHeight="1">
      <c r="B999" s="138"/>
    </row>
    <row r="1000" ht="34.5" customHeight="1">
      <c r="B1000" s="138"/>
    </row>
    <row r="1001" ht="34.5" customHeight="1">
      <c r="B1001" s="138"/>
    </row>
    <row r="1002" ht="34.5" customHeight="1">
      <c r="B1002" s="138"/>
    </row>
    <row r="1003" ht="34.5" customHeight="1">
      <c r="B1003" s="138"/>
    </row>
    <row r="1004" ht="34.5" customHeight="1">
      <c r="B1004" s="138"/>
    </row>
    <row r="1005" ht="34.5" customHeight="1">
      <c r="B1005" s="138"/>
    </row>
    <row r="1006" ht="34.5" customHeight="1">
      <c r="B1006" s="138"/>
    </row>
    <row r="1007" ht="34.5" customHeight="1">
      <c r="B1007" s="138"/>
    </row>
    <row r="1008" ht="34.5" customHeight="1">
      <c r="B1008" s="138"/>
    </row>
    <row r="1009" ht="34.5" customHeight="1">
      <c r="B1009" s="138"/>
    </row>
    <row r="1010" ht="34.5" customHeight="1">
      <c r="B1010" s="138"/>
    </row>
    <row r="1011" ht="34.5" customHeight="1">
      <c r="B1011" s="138"/>
    </row>
    <row r="1012" ht="34.5" customHeight="1">
      <c r="B1012" s="138"/>
    </row>
    <row r="1013" ht="34.5" customHeight="1">
      <c r="B1013" s="138"/>
    </row>
    <row r="1014" ht="34.5" customHeight="1">
      <c r="B1014" s="138"/>
    </row>
    <row r="1015" ht="34.5" customHeight="1">
      <c r="B1015" s="138"/>
    </row>
    <row r="1016" ht="34.5" customHeight="1">
      <c r="B1016" s="138"/>
    </row>
    <row r="1017" ht="34.5" customHeight="1">
      <c r="B1017" s="138"/>
    </row>
    <row r="1018" ht="34.5" customHeight="1">
      <c r="B1018" s="138"/>
    </row>
    <row r="1019" ht="34.5" customHeight="1">
      <c r="B1019" s="138"/>
    </row>
    <row r="1020" ht="34.5" customHeight="1">
      <c r="B1020" s="138"/>
    </row>
    <row r="1021" ht="34.5" customHeight="1">
      <c r="B1021" s="138"/>
    </row>
    <row r="1022" ht="34.5" customHeight="1">
      <c r="B1022" s="138"/>
    </row>
    <row r="1023" ht="34.5" customHeight="1">
      <c r="B1023" s="138"/>
    </row>
    <row r="1024" ht="34.5" customHeight="1">
      <c r="B1024" s="138"/>
    </row>
    <row r="1025" ht="34.5" customHeight="1">
      <c r="B1025" s="138"/>
    </row>
    <row r="1026" ht="34.5" customHeight="1">
      <c r="B1026" s="138"/>
    </row>
    <row r="1027" ht="34.5" customHeight="1">
      <c r="B1027" s="138"/>
    </row>
    <row r="1028" ht="34.5" customHeight="1">
      <c r="B1028" s="138"/>
    </row>
    <row r="1029" ht="34.5" customHeight="1">
      <c r="B1029" s="138"/>
    </row>
    <row r="1030" ht="34.5" customHeight="1">
      <c r="B1030" s="138"/>
    </row>
    <row r="1031" ht="34.5" customHeight="1">
      <c r="B1031" s="138"/>
    </row>
    <row r="1032" ht="34.5" customHeight="1">
      <c r="B1032" s="138"/>
    </row>
    <row r="1033" ht="34.5" customHeight="1">
      <c r="B1033" s="138"/>
    </row>
    <row r="1034" ht="34.5" customHeight="1">
      <c r="B1034" s="138"/>
    </row>
    <row r="1035" ht="34.5" customHeight="1">
      <c r="B1035" s="138"/>
    </row>
    <row r="1036" ht="34.5" customHeight="1">
      <c r="B1036" s="138"/>
    </row>
    <row r="1037" ht="34.5" customHeight="1">
      <c r="B1037" s="138"/>
    </row>
    <row r="1038" ht="34.5" customHeight="1">
      <c r="B1038" s="138"/>
    </row>
    <row r="1039" ht="34.5" customHeight="1">
      <c r="B1039" s="138"/>
    </row>
    <row r="1040" ht="34.5" customHeight="1">
      <c r="B1040" s="138"/>
    </row>
    <row r="1041" ht="34.5" customHeight="1">
      <c r="B1041" s="138"/>
    </row>
    <row r="1042" ht="34.5" customHeight="1">
      <c r="B1042" s="138"/>
    </row>
    <row r="1043" ht="34.5" customHeight="1">
      <c r="B1043" s="138"/>
    </row>
    <row r="1044" ht="34.5" customHeight="1">
      <c r="B1044" s="138"/>
    </row>
    <row r="1045" ht="34.5" customHeight="1">
      <c r="B1045" s="138"/>
    </row>
    <row r="1046" ht="34.5" customHeight="1">
      <c r="B1046" s="138"/>
    </row>
    <row r="1047" ht="34.5" customHeight="1">
      <c r="B1047" s="138"/>
    </row>
    <row r="1048" ht="34.5" customHeight="1">
      <c r="B1048" s="138"/>
    </row>
    <row r="1049" ht="34.5" customHeight="1">
      <c r="B1049" s="138"/>
    </row>
    <row r="1050" ht="34.5" customHeight="1">
      <c r="B1050" s="138"/>
    </row>
    <row r="1051" ht="34.5" customHeight="1">
      <c r="B1051" s="138"/>
    </row>
    <row r="1052" ht="34.5" customHeight="1">
      <c r="B1052" s="138"/>
    </row>
    <row r="1053" ht="34.5" customHeight="1">
      <c r="B1053" s="138"/>
    </row>
    <row r="1054" ht="34.5" customHeight="1">
      <c r="B1054" s="138"/>
    </row>
    <row r="1055" ht="34.5" customHeight="1">
      <c r="B1055" s="138"/>
    </row>
    <row r="1056" ht="34.5" customHeight="1">
      <c r="B1056" s="138"/>
    </row>
    <row r="1057" ht="34.5" customHeight="1">
      <c r="B1057" s="138"/>
    </row>
    <row r="1058" ht="34.5" customHeight="1">
      <c r="B1058" s="138"/>
    </row>
    <row r="1059" ht="34.5" customHeight="1">
      <c r="B1059" s="138"/>
    </row>
    <row r="1060" ht="34.5" customHeight="1">
      <c r="B1060" s="138"/>
    </row>
    <row r="1061" ht="34.5" customHeight="1">
      <c r="B1061" s="138"/>
    </row>
    <row r="1062" ht="34.5" customHeight="1">
      <c r="B1062" s="138"/>
    </row>
    <row r="1063" ht="34.5" customHeight="1">
      <c r="B1063" s="138"/>
    </row>
    <row r="1064" ht="34.5" customHeight="1">
      <c r="B1064" s="138"/>
    </row>
    <row r="1065" ht="34.5" customHeight="1">
      <c r="B1065" s="138"/>
    </row>
    <row r="1066" ht="34.5" customHeight="1">
      <c r="B1066" s="138"/>
    </row>
    <row r="1067" ht="34.5" customHeight="1">
      <c r="B1067" s="138"/>
    </row>
    <row r="1068" ht="34.5" customHeight="1">
      <c r="B1068" s="138"/>
    </row>
    <row r="1069" ht="34.5" customHeight="1">
      <c r="B1069" s="139"/>
    </row>
  </sheetData>
  <sheetProtection/>
  <mergeCells count="3">
    <mergeCell ref="A1:D1"/>
    <mergeCell ref="A2:D2"/>
    <mergeCell ref="A3:D3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79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1" sqref="A1:IV65536"/>
    </sheetView>
  </sheetViews>
  <sheetFormatPr defaultColWidth="9.00390625" defaultRowHeight="13.5"/>
  <cols>
    <col min="1" max="1" width="27.125" style="100" customWidth="1"/>
    <col min="2" max="2" width="24.375" style="100" customWidth="1"/>
    <col min="3" max="16384" width="9.00390625" style="100" customWidth="1"/>
  </cols>
  <sheetData>
    <row r="1" spans="1:2" s="100" customFormat="1" ht="14.25">
      <c r="A1" s="101" t="s">
        <v>328</v>
      </c>
      <c r="B1" s="102"/>
    </row>
    <row r="2" spans="1:2" s="100" customFormat="1" ht="58.5" customHeight="1">
      <c r="A2" s="62" t="s">
        <v>329</v>
      </c>
      <c r="B2" s="103"/>
    </row>
    <row r="3" spans="1:2" s="100" customFormat="1" ht="14.25">
      <c r="A3" s="101"/>
      <c r="B3" s="104" t="s">
        <v>2</v>
      </c>
    </row>
    <row r="4" spans="1:2" s="100" customFormat="1" ht="30" customHeight="1">
      <c r="A4" s="17" t="s">
        <v>3</v>
      </c>
      <c r="B4" s="105" t="s">
        <v>4</v>
      </c>
    </row>
    <row r="5" spans="1:2" s="100" customFormat="1" ht="19.5" customHeight="1">
      <c r="A5" s="106" t="s">
        <v>330</v>
      </c>
      <c r="B5" s="107">
        <v>6690</v>
      </c>
    </row>
    <row r="6" spans="1:2" s="100" customFormat="1" ht="19.5" customHeight="1">
      <c r="A6" s="108" t="s">
        <v>331</v>
      </c>
      <c r="B6" s="108">
        <v>3451</v>
      </c>
    </row>
    <row r="7" spans="1:2" s="100" customFormat="1" ht="19.5" customHeight="1">
      <c r="A7" s="108" t="s">
        <v>332</v>
      </c>
      <c r="B7" s="108">
        <v>1173</v>
      </c>
    </row>
    <row r="8" spans="1:2" s="100" customFormat="1" ht="19.5" customHeight="1">
      <c r="A8" s="108" t="s">
        <v>333</v>
      </c>
      <c r="B8" s="108">
        <v>603</v>
      </c>
    </row>
    <row r="9" spans="1:2" s="100" customFormat="1" ht="19.5" customHeight="1">
      <c r="A9" s="108" t="s">
        <v>334</v>
      </c>
      <c r="B9" s="108">
        <v>1463</v>
      </c>
    </row>
    <row r="10" spans="1:2" s="100" customFormat="1" ht="19.5" customHeight="1">
      <c r="A10" s="106" t="s">
        <v>335</v>
      </c>
      <c r="B10" s="107">
        <v>874</v>
      </c>
    </row>
    <row r="11" spans="1:2" s="100" customFormat="1" ht="19.5" customHeight="1">
      <c r="A11" s="108" t="s">
        <v>336</v>
      </c>
      <c r="B11" s="108">
        <v>524</v>
      </c>
    </row>
    <row r="12" spans="1:2" s="100" customFormat="1" ht="19.5" customHeight="1">
      <c r="A12" s="108" t="s">
        <v>337</v>
      </c>
      <c r="B12" s="108"/>
    </row>
    <row r="13" spans="1:2" s="100" customFormat="1" ht="19.5" customHeight="1">
      <c r="A13" s="108" t="s">
        <v>338</v>
      </c>
      <c r="B13" s="108">
        <v>11</v>
      </c>
    </row>
    <row r="14" spans="1:2" s="100" customFormat="1" ht="19.5" customHeight="1">
      <c r="A14" s="108" t="s">
        <v>339</v>
      </c>
      <c r="B14" s="108">
        <v>3</v>
      </c>
    </row>
    <row r="15" spans="1:2" s="100" customFormat="1" ht="19.5" customHeight="1">
      <c r="A15" s="108" t="s">
        <v>340</v>
      </c>
      <c r="B15" s="108">
        <v>24</v>
      </c>
    </row>
    <row r="16" spans="1:2" s="100" customFormat="1" ht="19.5" customHeight="1">
      <c r="A16" s="108" t="s">
        <v>341</v>
      </c>
      <c r="B16" s="108">
        <v>27</v>
      </c>
    </row>
    <row r="17" spans="1:2" s="100" customFormat="1" ht="19.5" customHeight="1">
      <c r="A17" s="108" t="s">
        <v>342</v>
      </c>
      <c r="B17" s="108">
        <v>6</v>
      </c>
    </row>
    <row r="18" spans="1:2" s="100" customFormat="1" ht="19.5" customHeight="1">
      <c r="A18" s="108" t="s">
        <v>343</v>
      </c>
      <c r="B18" s="108">
        <v>279</v>
      </c>
    </row>
    <row r="19" spans="1:2" s="100" customFormat="1" ht="19.5" customHeight="1">
      <c r="A19" s="106" t="s">
        <v>344</v>
      </c>
      <c r="B19" s="107">
        <v>10</v>
      </c>
    </row>
    <row r="20" spans="1:2" s="100" customFormat="1" ht="19.5" customHeight="1">
      <c r="A20" s="109" t="s">
        <v>345</v>
      </c>
      <c r="B20" s="108">
        <v>10</v>
      </c>
    </row>
    <row r="21" spans="1:2" s="100" customFormat="1" ht="19.5" customHeight="1">
      <c r="A21" s="106" t="s">
        <v>346</v>
      </c>
      <c r="B21" s="107">
        <v>38359</v>
      </c>
    </row>
    <row r="22" spans="1:2" s="100" customFormat="1" ht="19.5" customHeight="1">
      <c r="A22" s="108" t="s">
        <v>347</v>
      </c>
      <c r="B22" s="108">
        <v>37024</v>
      </c>
    </row>
    <row r="23" spans="1:2" s="100" customFormat="1" ht="19.5" customHeight="1">
      <c r="A23" s="108" t="s">
        <v>348</v>
      </c>
      <c r="B23" s="108">
        <v>1335</v>
      </c>
    </row>
    <row r="24" spans="1:2" s="100" customFormat="1" ht="19.5" customHeight="1">
      <c r="A24" s="106" t="s">
        <v>349</v>
      </c>
      <c r="B24" s="107">
        <v>10381</v>
      </c>
    </row>
    <row r="25" spans="1:2" s="100" customFormat="1" ht="19.5" customHeight="1">
      <c r="A25" s="108" t="s">
        <v>350</v>
      </c>
      <c r="B25" s="108">
        <v>498</v>
      </c>
    </row>
    <row r="26" spans="1:2" s="100" customFormat="1" ht="19.5" customHeight="1">
      <c r="A26" s="108" t="s">
        <v>351</v>
      </c>
      <c r="B26" s="108">
        <v>767</v>
      </c>
    </row>
    <row r="27" spans="1:2" s="100" customFormat="1" ht="19.5" customHeight="1">
      <c r="A27" s="108" t="s">
        <v>352</v>
      </c>
      <c r="B27" s="108">
        <v>9116</v>
      </c>
    </row>
    <row r="28" spans="1:2" s="100" customFormat="1" ht="19.5" customHeight="1">
      <c r="A28" s="106" t="s">
        <v>353</v>
      </c>
      <c r="B28" s="107">
        <v>39</v>
      </c>
    </row>
    <row r="29" spans="1:2" s="100" customFormat="1" ht="19.5" customHeight="1">
      <c r="A29" s="108" t="s">
        <v>354</v>
      </c>
      <c r="B29" s="108">
        <v>39</v>
      </c>
    </row>
    <row r="30" spans="1:2" s="100" customFormat="1" ht="19.5" customHeight="1">
      <c r="A30" s="108"/>
      <c r="B30" s="108"/>
    </row>
    <row r="31" spans="1:2" s="100" customFormat="1" ht="19.5" customHeight="1">
      <c r="A31" s="106" t="s">
        <v>355</v>
      </c>
      <c r="B31" s="107">
        <v>56353</v>
      </c>
    </row>
    <row r="32" spans="1:2" s="101" customFormat="1" ht="14.25">
      <c r="A32" s="100"/>
      <c r="B32" s="100"/>
    </row>
    <row r="33" spans="1:2" s="101" customFormat="1" ht="14.25">
      <c r="A33" s="100"/>
      <c r="B33" s="100"/>
    </row>
    <row r="34" spans="1:2" s="101" customFormat="1" ht="14.25">
      <c r="A34" s="100"/>
      <c r="B34" s="100"/>
    </row>
    <row r="35" spans="1:2" s="101" customFormat="1" ht="14.25">
      <c r="A35" s="100"/>
      <c r="B35" s="100"/>
    </row>
    <row r="36" spans="1:2" s="101" customFormat="1" ht="14.25">
      <c r="A36" s="100"/>
      <c r="B36" s="100"/>
    </row>
    <row r="37" spans="1:2" s="101" customFormat="1" ht="14.25">
      <c r="A37" s="100"/>
      <c r="B37" s="100"/>
    </row>
    <row r="38" spans="1:2" s="101" customFormat="1" ht="14.25">
      <c r="A38" s="100"/>
      <c r="B38" s="100"/>
    </row>
    <row r="39" spans="1:2" s="101" customFormat="1" ht="14.25">
      <c r="A39" s="100"/>
      <c r="B39" s="100"/>
    </row>
    <row r="40" spans="1:2" s="101" customFormat="1" ht="14.25">
      <c r="A40" s="100"/>
      <c r="B40" s="100"/>
    </row>
    <row r="41" spans="1:2" s="101" customFormat="1" ht="14.25">
      <c r="A41" s="100"/>
      <c r="B41" s="100"/>
    </row>
    <row r="42" spans="1:2" s="101" customFormat="1" ht="14.25">
      <c r="A42" s="100"/>
      <c r="B42" s="100"/>
    </row>
    <row r="43" spans="1:2" s="101" customFormat="1" ht="14.25">
      <c r="A43" s="100"/>
      <c r="B43" s="100"/>
    </row>
    <row r="44" spans="1:2" s="101" customFormat="1" ht="14.25">
      <c r="A44" s="100"/>
      <c r="B44" s="100"/>
    </row>
    <row r="45" spans="1:2" s="101" customFormat="1" ht="14.25">
      <c r="A45" s="100"/>
      <c r="B45" s="100"/>
    </row>
    <row r="46" spans="1:2" s="101" customFormat="1" ht="14.25">
      <c r="A46" s="100"/>
      <c r="B46" s="100"/>
    </row>
    <row r="47" spans="1:2" s="101" customFormat="1" ht="14.25">
      <c r="A47" s="100"/>
      <c r="B47" s="100"/>
    </row>
    <row r="48" spans="1:2" s="101" customFormat="1" ht="14.25">
      <c r="A48" s="100"/>
      <c r="B48" s="100"/>
    </row>
    <row r="49" spans="1:2" s="101" customFormat="1" ht="14.25">
      <c r="A49" s="100"/>
      <c r="B49" s="100"/>
    </row>
    <row r="50" spans="1:2" s="101" customFormat="1" ht="14.25">
      <c r="A50" s="100"/>
      <c r="B50" s="100"/>
    </row>
    <row r="51" spans="1:2" s="101" customFormat="1" ht="14.25">
      <c r="A51" s="100"/>
      <c r="B51" s="100"/>
    </row>
    <row r="52" spans="1:2" s="101" customFormat="1" ht="14.25">
      <c r="A52" s="100"/>
      <c r="B52" s="100"/>
    </row>
    <row r="53" spans="1:2" s="101" customFormat="1" ht="14.25">
      <c r="A53" s="100"/>
      <c r="B53" s="100"/>
    </row>
    <row r="54" spans="1:2" s="101" customFormat="1" ht="14.25">
      <c r="A54" s="100"/>
      <c r="B54" s="100"/>
    </row>
    <row r="55" spans="1:2" s="101" customFormat="1" ht="14.25">
      <c r="A55" s="100"/>
      <c r="B55" s="100"/>
    </row>
    <row r="56" spans="1:2" s="101" customFormat="1" ht="14.25">
      <c r="A56" s="100"/>
      <c r="B56" s="100"/>
    </row>
    <row r="57" spans="1:2" s="101" customFormat="1" ht="14.25">
      <c r="A57" s="100"/>
      <c r="B57" s="100"/>
    </row>
    <row r="58" spans="1:2" s="101" customFormat="1" ht="14.25">
      <c r="A58" s="100"/>
      <c r="B58" s="100"/>
    </row>
    <row r="59" spans="1:2" s="101" customFormat="1" ht="14.25">
      <c r="A59" s="100"/>
      <c r="B59" s="100"/>
    </row>
    <row r="60" spans="1:2" s="101" customFormat="1" ht="14.25">
      <c r="A60" s="100"/>
      <c r="B60" s="100"/>
    </row>
    <row r="61" spans="1:2" s="101" customFormat="1" ht="14.25">
      <c r="A61" s="100"/>
      <c r="B61" s="100"/>
    </row>
    <row r="62" spans="1:2" s="101" customFormat="1" ht="14.25">
      <c r="A62" s="100"/>
      <c r="B62" s="100"/>
    </row>
    <row r="63" spans="1:2" s="101" customFormat="1" ht="14.25">
      <c r="A63" s="100"/>
      <c r="B63" s="100"/>
    </row>
    <row r="64" spans="1:2" s="101" customFormat="1" ht="14.25">
      <c r="A64" s="100"/>
      <c r="B64" s="100"/>
    </row>
    <row r="65" spans="1:2" s="101" customFormat="1" ht="14.25">
      <c r="A65" s="100"/>
      <c r="B65" s="100"/>
    </row>
    <row r="66" spans="1:2" s="101" customFormat="1" ht="14.25">
      <c r="A66" s="100"/>
      <c r="B66" s="100"/>
    </row>
    <row r="67" spans="1:2" s="101" customFormat="1" ht="14.25">
      <c r="A67" s="100"/>
      <c r="B67" s="100"/>
    </row>
    <row r="68" spans="1:2" s="101" customFormat="1" ht="14.25">
      <c r="A68" s="100"/>
      <c r="B68" s="100"/>
    </row>
    <row r="69" spans="1:2" s="101" customFormat="1" ht="14.25">
      <c r="A69" s="100"/>
      <c r="B69" s="100"/>
    </row>
    <row r="70" spans="1:2" s="101" customFormat="1" ht="14.25">
      <c r="A70" s="100"/>
      <c r="B70" s="100"/>
    </row>
    <row r="71" spans="1:2" s="101" customFormat="1" ht="14.25">
      <c r="A71" s="100"/>
      <c r="B71" s="100"/>
    </row>
    <row r="72" spans="1:2" s="101" customFormat="1" ht="14.25">
      <c r="A72" s="100"/>
      <c r="B72" s="100"/>
    </row>
    <row r="73" spans="1:2" s="101" customFormat="1" ht="14.25">
      <c r="A73" s="100"/>
      <c r="B73" s="100"/>
    </row>
    <row r="74" spans="1:2" s="101" customFormat="1" ht="14.25">
      <c r="A74" s="100"/>
      <c r="B74" s="100"/>
    </row>
    <row r="75" spans="1:2" s="101" customFormat="1" ht="14.25">
      <c r="A75" s="100"/>
      <c r="B75" s="100"/>
    </row>
    <row r="76" spans="1:2" s="101" customFormat="1" ht="14.25">
      <c r="A76" s="100"/>
      <c r="B76" s="100"/>
    </row>
    <row r="77" spans="1:2" s="101" customFormat="1" ht="14.25">
      <c r="A77" s="100"/>
      <c r="B77" s="100"/>
    </row>
    <row r="78" spans="1:2" s="101" customFormat="1" ht="14.25">
      <c r="A78" s="100"/>
      <c r="B78" s="100"/>
    </row>
    <row r="79" spans="1:2" s="101" customFormat="1" ht="14.25">
      <c r="A79" s="100"/>
      <c r="B79" s="100"/>
    </row>
  </sheetData>
  <sheetProtection/>
  <mergeCells count="1">
    <mergeCell ref="A2:B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26"/>
  <sheetViews>
    <sheetView workbookViewId="0" topLeftCell="A1">
      <selection activeCell="C3" sqref="C3"/>
    </sheetView>
  </sheetViews>
  <sheetFormatPr defaultColWidth="9.00390625" defaultRowHeight="13.5"/>
  <cols>
    <col min="1" max="1" width="42.125" style="0" customWidth="1"/>
    <col min="2" max="2" width="26.00390625" style="89" customWidth="1"/>
  </cols>
  <sheetData>
    <row r="1" ht="13.5">
      <c r="A1" t="s">
        <v>356</v>
      </c>
    </row>
    <row r="2" spans="1:2" ht="21.75">
      <c r="A2" s="90" t="s">
        <v>357</v>
      </c>
      <c r="B2" s="90"/>
    </row>
    <row r="4" ht="20.25" customHeight="1">
      <c r="B4" s="15" t="s">
        <v>2</v>
      </c>
    </row>
    <row r="5" spans="1:2" ht="31.5" customHeight="1">
      <c r="A5" s="17" t="s">
        <v>3</v>
      </c>
      <c r="B5" s="91" t="s">
        <v>4</v>
      </c>
    </row>
    <row r="6" spans="1:2" ht="17.25" customHeight="1">
      <c r="A6" s="92" t="s">
        <v>358</v>
      </c>
      <c r="B6" s="93">
        <v>10000</v>
      </c>
    </row>
    <row r="7" spans="1:2" ht="17.25" customHeight="1">
      <c r="A7" s="94" t="s">
        <v>359</v>
      </c>
      <c r="B7" s="95"/>
    </row>
    <row r="8" spans="1:2" ht="17.25" customHeight="1">
      <c r="A8" s="94" t="s">
        <v>360</v>
      </c>
      <c r="B8" s="95"/>
    </row>
    <row r="9" spans="1:2" ht="17.25" customHeight="1">
      <c r="A9" s="94" t="s">
        <v>361</v>
      </c>
      <c r="B9" s="95"/>
    </row>
    <row r="10" spans="1:2" ht="17.25" customHeight="1">
      <c r="A10" s="94" t="s">
        <v>362</v>
      </c>
      <c r="B10" s="95"/>
    </row>
    <row r="11" spans="1:2" ht="17.25" customHeight="1">
      <c r="A11" s="94" t="s">
        <v>363</v>
      </c>
      <c r="B11" s="95"/>
    </row>
    <row r="12" spans="1:2" ht="17.25" customHeight="1">
      <c r="A12" s="94" t="s">
        <v>364</v>
      </c>
      <c r="B12" s="95"/>
    </row>
    <row r="13" spans="1:2" ht="17.25" customHeight="1">
      <c r="A13" s="94" t="s">
        <v>365</v>
      </c>
      <c r="B13" s="95">
        <v>10000</v>
      </c>
    </row>
    <row r="14" spans="1:2" ht="17.25" customHeight="1">
      <c r="A14" s="26" t="s">
        <v>366</v>
      </c>
      <c r="B14" s="93"/>
    </row>
    <row r="15" spans="1:2" ht="17.25" customHeight="1">
      <c r="A15" s="94" t="s">
        <v>367</v>
      </c>
      <c r="B15" s="95"/>
    </row>
    <row r="16" spans="1:2" ht="17.25" customHeight="1">
      <c r="A16" s="94" t="s">
        <v>368</v>
      </c>
      <c r="B16" s="95"/>
    </row>
    <row r="17" spans="1:2" ht="17.25" customHeight="1">
      <c r="A17" s="94" t="s">
        <v>369</v>
      </c>
      <c r="B17" s="95"/>
    </row>
    <row r="18" spans="1:2" ht="17.25" customHeight="1">
      <c r="A18" s="78" t="s">
        <v>29</v>
      </c>
      <c r="B18" s="95"/>
    </row>
    <row r="19" spans="1:2" ht="17.25" customHeight="1">
      <c r="A19" s="96" t="s">
        <v>370</v>
      </c>
      <c r="B19" s="93"/>
    </row>
    <row r="20" spans="1:2" ht="17.25" customHeight="1">
      <c r="A20" s="35" t="s">
        <v>371</v>
      </c>
      <c r="B20" s="95"/>
    </row>
    <row r="21" spans="1:2" ht="17.25" customHeight="1">
      <c r="A21" s="35" t="s">
        <v>372</v>
      </c>
      <c r="B21" s="95"/>
    </row>
    <row r="22" spans="1:2" ht="17.25" customHeight="1">
      <c r="A22" s="35" t="s">
        <v>373</v>
      </c>
      <c r="B22" s="95"/>
    </row>
    <row r="23" spans="1:2" ht="17.25" customHeight="1">
      <c r="A23" s="35" t="s">
        <v>374</v>
      </c>
      <c r="B23" s="95"/>
    </row>
    <row r="24" spans="1:2" ht="17.25" customHeight="1">
      <c r="A24" s="78" t="s">
        <v>29</v>
      </c>
      <c r="B24" s="95"/>
    </row>
    <row r="25" spans="1:2" ht="17.25" customHeight="1">
      <c r="A25" s="96" t="s">
        <v>375</v>
      </c>
      <c r="B25" s="97">
        <v>10000</v>
      </c>
    </row>
    <row r="26" spans="1:2" ht="13.5">
      <c r="A26" s="98"/>
      <c r="B26" s="99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11"/>
  <sheetViews>
    <sheetView workbookViewId="0" topLeftCell="A1">
      <selection activeCell="B19" sqref="B19"/>
    </sheetView>
  </sheetViews>
  <sheetFormatPr defaultColWidth="9.00390625" defaultRowHeight="13.5"/>
  <cols>
    <col min="1" max="1" width="34.75390625" style="0" customWidth="1"/>
    <col min="2" max="2" width="32.25390625" style="0" customWidth="1"/>
  </cols>
  <sheetData>
    <row r="1" ht="13.5">
      <c r="A1" t="s">
        <v>376</v>
      </c>
    </row>
    <row r="2" spans="1:2" ht="33" customHeight="1">
      <c r="A2" s="51" t="s">
        <v>377</v>
      </c>
      <c r="B2" s="51"/>
    </row>
    <row r="3" spans="1:2" ht="26.25" customHeight="1">
      <c r="A3" s="40"/>
      <c r="B3" s="41" t="s">
        <v>2</v>
      </c>
    </row>
    <row r="4" spans="1:2" ht="30" customHeight="1">
      <c r="A4" s="49" t="s">
        <v>378</v>
      </c>
      <c r="B4" s="49" t="s">
        <v>4</v>
      </c>
    </row>
    <row r="5" spans="1:2" ht="37.5" customHeight="1">
      <c r="A5" s="72" t="s">
        <v>379</v>
      </c>
      <c r="B5" s="86"/>
    </row>
    <row r="6" spans="1:2" ht="37.5" customHeight="1">
      <c r="A6" s="72" t="s">
        <v>380</v>
      </c>
      <c r="B6" s="86"/>
    </row>
    <row r="7" spans="1:2" ht="37.5" customHeight="1">
      <c r="A7" s="72" t="s">
        <v>381</v>
      </c>
      <c r="B7" s="86"/>
    </row>
    <row r="8" spans="1:2" ht="37.5" customHeight="1">
      <c r="A8" s="72" t="s">
        <v>382</v>
      </c>
      <c r="B8" s="86"/>
    </row>
    <row r="9" spans="1:2" ht="37.5" customHeight="1">
      <c r="A9" s="72" t="s">
        <v>383</v>
      </c>
      <c r="B9" s="86"/>
    </row>
    <row r="10" spans="1:2" ht="37.5" customHeight="1">
      <c r="A10" s="72" t="s">
        <v>384</v>
      </c>
      <c r="B10" s="86"/>
    </row>
    <row r="11" spans="1:2" ht="36.75" customHeight="1">
      <c r="A11" s="87" t="s">
        <v>385</v>
      </c>
      <c r="B11" s="88" t="s">
        <v>386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11"/>
  <sheetViews>
    <sheetView showZeros="0" zoomScaleSheetLayoutView="100" workbookViewId="0" topLeftCell="A1">
      <selection activeCell="B6" sqref="B6"/>
    </sheetView>
  </sheetViews>
  <sheetFormatPr defaultColWidth="9.00390625" defaultRowHeight="13.5" customHeight="1"/>
  <cols>
    <col min="1" max="1" width="38.75390625" style="60" customWidth="1"/>
    <col min="2" max="2" width="25.625" style="84" customWidth="1"/>
    <col min="3" max="16384" width="9.00390625" style="60" customWidth="1"/>
  </cols>
  <sheetData>
    <row r="1" ht="13.5" customHeight="1">
      <c r="A1" s="60" t="s">
        <v>387</v>
      </c>
    </row>
    <row r="2" spans="1:2" ht="50.25" customHeight="1">
      <c r="A2" s="62" t="s">
        <v>388</v>
      </c>
      <c r="B2" s="62"/>
    </row>
    <row r="3" ht="26.25" customHeight="1">
      <c r="B3" s="63" t="s">
        <v>2</v>
      </c>
    </row>
    <row r="4" spans="1:2" ht="15" customHeight="1">
      <c r="A4" s="71" t="s">
        <v>389</v>
      </c>
      <c r="B4" s="71" t="s">
        <v>4</v>
      </c>
    </row>
    <row r="5" spans="1:2" ht="15" customHeight="1">
      <c r="A5" s="71"/>
      <c r="B5" s="71"/>
    </row>
    <row r="6" spans="1:2" ht="37.5" customHeight="1">
      <c r="A6" s="72" t="s">
        <v>380</v>
      </c>
      <c r="B6" s="78">
        <v>4502</v>
      </c>
    </row>
    <row r="7" spans="1:2" ht="37.5" customHeight="1">
      <c r="A7" s="72" t="s">
        <v>381</v>
      </c>
      <c r="B7" s="78">
        <v>1600</v>
      </c>
    </row>
    <row r="8" spans="1:2" ht="37.5" customHeight="1">
      <c r="A8" s="72" t="s">
        <v>382</v>
      </c>
      <c r="B8" s="78">
        <v>1575</v>
      </c>
    </row>
    <row r="9" spans="1:2" ht="37.5" customHeight="1">
      <c r="A9" s="72" t="s">
        <v>383</v>
      </c>
      <c r="B9" s="78">
        <v>943</v>
      </c>
    </row>
    <row r="10" spans="1:2" ht="37.5" customHeight="1">
      <c r="A10" s="72" t="s">
        <v>384</v>
      </c>
      <c r="B10" s="78">
        <v>1380</v>
      </c>
    </row>
    <row r="11" spans="1:2" ht="37.5" customHeight="1">
      <c r="A11" s="85" t="s">
        <v>355</v>
      </c>
      <c r="B11" s="80">
        <v>10000</v>
      </c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5"/>
  <sheetViews>
    <sheetView showZeros="0" zoomScaleSheetLayoutView="100" workbookViewId="0" topLeftCell="A1">
      <selection activeCell="D7" sqref="D7"/>
    </sheetView>
  </sheetViews>
  <sheetFormatPr defaultColWidth="9.00390625" defaultRowHeight="13.5" customHeight="1"/>
  <cols>
    <col min="1" max="1" width="29.50390625" style="60" customWidth="1"/>
    <col min="2" max="2" width="14.875" style="69" customWidth="1"/>
    <col min="3" max="3" width="9.00390625" style="69" customWidth="1"/>
    <col min="4" max="4" width="14.50390625" style="69" customWidth="1"/>
    <col min="5" max="5" width="9.00390625" style="60" customWidth="1"/>
    <col min="6" max="6" width="9.00390625" style="70" customWidth="1"/>
    <col min="7" max="16384" width="9.00390625" style="60" customWidth="1"/>
  </cols>
  <sheetData>
    <row r="1" ht="13.5" customHeight="1">
      <c r="A1" s="60" t="s">
        <v>390</v>
      </c>
    </row>
    <row r="2" spans="1:4" ht="50.25" customHeight="1">
      <c r="A2" s="62" t="s">
        <v>391</v>
      </c>
      <c r="B2" s="62"/>
      <c r="C2" s="62"/>
      <c r="D2" s="62"/>
    </row>
    <row r="3" spans="1:4" ht="26.25" customHeight="1">
      <c r="A3" s="63" t="s">
        <v>2</v>
      </c>
      <c r="B3" s="63"/>
      <c r="C3" s="63"/>
      <c r="D3" s="63"/>
    </row>
    <row r="4" spans="1:4" ht="15" customHeight="1">
      <c r="A4" s="71" t="s">
        <v>378</v>
      </c>
      <c r="B4" s="71" t="s">
        <v>4</v>
      </c>
      <c r="C4" s="71" t="s">
        <v>392</v>
      </c>
      <c r="D4" s="71" t="s">
        <v>4</v>
      </c>
    </row>
    <row r="5" spans="1:4" ht="15" customHeight="1">
      <c r="A5" s="71"/>
      <c r="B5" s="71"/>
      <c r="C5" s="71"/>
      <c r="D5" s="71"/>
    </row>
    <row r="6" spans="1:4" ht="37.5" customHeight="1">
      <c r="A6" s="72" t="s">
        <v>379</v>
      </c>
      <c r="B6" s="73"/>
      <c r="C6" s="74" t="s">
        <v>393</v>
      </c>
      <c r="D6" s="75"/>
    </row>
    <row r="7" spans="1:4" ht="37.5" customHeight="1">
      <c r="A7" s="72" t="s">
        <v>380</v>
      </c>
      <c r="B7" s="76"/>
      <c r="C7" s="77" t="s">
        <v>394</v>
      </c>
      <c r="D7" s="77"/>
    </row>
    <row r="8" spans="1:4" ht="37.5" customHeight="1">
      <c r="A8" s="72" t="s">
        <v>381</v>
      </c>
      <c r="B8" s="76"/>
      <c r="C8" s="77" t="s">
        <v>395</v>
      </c>
      <c r="D8" s="77"/>
    </row>
    <row r="9" spans="1:4" ht="37.5" customHeight="1">
      <c r="A9" s="72" t="s">
        <v>382</v>
      </c>
      <c r="B9" s="76"/>
      <c r="C9" s="78" t="s">
        <v>29</v>
      </c>
      <c r="D9" s="77"/>
    </row>
    <row r="10" spans="1:4" ht="37.5" customHeight="1">
      <c r="A10" s="72" t="s">
        <v>383</v>
      </c>
      <c r="B10" s="76"/>
      <c r="C10" s="77"/>
      <c r="D10" s="77"/>
    </row>
    <row r="11" spans="1:4" ht="37.5" customHeight="1">
      <c r="A11" s="72" t="s">
        <v>384</v>
      </c>
      <c r="B11" s="76"/>
      <c r="C11" s="77"/>
      <c r="D11" s="77"/>
    </row>
    <row r="12" spans="1:4" ht="37.5" customHeight="1">
      <c r="A12" s="78" t="s">
        <v>29</v>
      </c>
      <c r="B12" s="19"/>
      <c r="C12" s="77"/>
      <c r="D12" s="77"/>
    </row>
    <row r="13" spans="1:4" ht="37.5" customHeight="1">
      <c r="A13" s="79"/>
      <c r="B13" s="19"/>
      <c r="C13" s="77"/>
      <c r="D13" s="77"/>
    </row>
    <row r="14" spans="1:4" ht="37.5" customHeight="1">
      <c r="A14" s="28" t="s">
        <v>355</v>
      </c>
      <c r="B14" s="80" t="s">
        <v>386</v>
      </c>
      <c r="C14" s="81"/>
      <c r="D14" s="81"/>
    </row>
    <row r="15" spans="1:2" ht="13.5" customHeight="1">
      <c r="A15" s="82"/>
      <c r="B15" s="83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14"/>
  <sheetViews>
    <sheetView tabSelected="1" workbookViewId="0" topLeftCell="A1">
      <selection activeCell="B5" sqref="B5"/>
    </sheetView>
  </sheetViews>
  <sheetFormatPr defaultColWidth="9.00390625" defaultRowHeight="13.5"/>
  <cols>
    <col min="1" max="1" width="45.125" style="0" customWidth="1"/>
    <col min="2" max="2" width="30.75390625" style="0" customWidth="1"/>
  </cols>
  <sheetData>
    <row r="1" ht="13.5">
      <c r="A1" t="s">
        <v>396</v>
      </c>
    </row>
    <row r="2" spans="1:2" ht="25.5">
      <c r="A2" s="39" t="s">
        <v>397</v>
      </c>
      <c r="B2" s="39"/>
    </row>
    <row r="3" spans="1:2" ht="23.25" customHeight="1">
      <c r="A3" s="40"/>
      <c r="B3" s="41" t="s">
        <v>2</v>
      </c>
    </row>
    <row r="4" spans="1:2" ht="37.5" customHeight="1">
      <c r="A4" s="42" t="s">
        <v>398</v>
      </c>
      <c r="B4" s="43" t="s">
        <v>399</v>
      </c>
    </row>
    <row r="5" spans="1:2" ht="26.25" customHeight="1">
      <c r="A5" s="44" t="s">
        <v>400</v>
      </c>
      <c r="B5" s="45">
        <v>75825</v>
      </c>
    </row>
    <row r="6" spans="1:2" ht="26.25" customHeight="1">
      <c r="A6" s="44" t="s">
        <v>401</v>
      </c>
      <c r="B6" s="45">
        <v>75230.54</v>
      </c>
    </row>
    <row r="7" spans="1:2" ht="26.25" customHeight="1">
      <c r="A7" s="44"/>
      <c r="B7" s="46"/>
    </row>
    <row r="8" spans="1:2" ht="26.25" customHeight="1">
      <c r="A8" s="47" t="s">
        <v>29</v>
      </c>
      <c r="B8" s="46"/>
    </row>
    <row r="9" spans="1:2" ht="26.25" customHeight="1">
      <c r="A9" s="47"/>
      <c r="B9" s="46"/>
    </row>
    <row r="10" spans="1:2" ht="26.25" customHeight="1">
      <c r="A10" s="47"/>
      <c r="B10" s="46"/>
    </row>
    <row r="11" spans="1:2" ht="26.25" customHeight="1">
      <c r="A11" s="48"/>
      <c r="B11" s="46"/>
    </row>
    <row r="12" spans="1:2" ht="26.25" customHeight="1">
      <c r="A12" s="48"/>
      <c r="B12" s="46"/>
    </row>
    <row r="13" spans="1:2" ht="26.25" customHeight="1">
      <c r="A13" s="48"/>
      <c r="B13" s="46"/>
    </row>
    <row r="14" spans="1:2" ht="26.25" customHeight="1">
      <c r="A14" s="49"/>
      <c r="B14" s="50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2017-01-13T09:19:04Z</cp:lastPrinted>
  <dcterms:created xsi:type="dcterms:W3CDTF">2014-12-08T10:49:21Z</dcterms:created>
  <dcterms:modified xsi:type="dcterms:W3CDTF">2022-02-23T02:59:56Z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3810484BCE724973AA2CE1942E6D68D7</vt:lpwstr>
  </property>
</Properties>
</file>